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331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ities/totals/sub-est2019_41.csv" TargetMode="External" Id="rId3"/><Relationship Type="http://schemas.openxmlformats.org/officeDocument/2006/relationships/hyperlink" Target="https://data.census.gov/table/ACSST5Y2016.S2001?g=160XX00US4145000" TargetMode="External" Id="rId4"/><Relationship Type="http://schemas.openxmlformats.org/officeDocument/2006/relationships/hyperlink" Target="https://secure.sos.state.or.us/muni/report.do?doc_rsn=29117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ities/totals/sub-est2019_41.csv" TargetMode="External" Id="rId7"/><Relationship Type="http://schemas.openxmlformats.org/officeDocument/2006/relationships/hyperlink" Target="https://data.census.gov/table/ACSST5Y2017.S2001?g=160XX00US4145000" TargetMode="External" Id="rId8"/><Relationship Type="http://schemas.openxmlformats.org/officeDocument/2006/relationships/hyperlink" Target="https://secure.sos.state.or.us/muni/report.do?doc_rsn=31283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ities/totals/sub-est2019_41.csv" TargetMode="External" Id="rId11"/><Relationship Type="http://schemas.openxmlformats.org/officeDocument/2006/relationships/hyperlink" Target="https://data.census.gov/table/ACSST5Y2018.S2001?g=160XX00US4145000" TargetMode="External" Id="rId12"/><Relationship Type="http://schemas.openxmlformats.org/officeDocument/2006/relationships/hyperlink" Target="https://secure.sos.state.or.us/muni/report.do?doc_rsn=34103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ities/totals/sub-est2019_41.csv" TargetMode="External" Id="rId15"/><Relationship Type="http://schemas.openxmlformats.org/officeDocument/2006/relationships/hyperlink" Target="https://data.census.gov/table/ACSST5Y2019.S2001?g=160XX00US4145000" TargetMode="External" Id="rId16"/><Relationship Type="http://schemas.openxmlformats.org/officeDocument/2006/relationships/hyperlink" Target="https://secure.sos.state.or.us/muni/report.do?doc_rsn=36877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ities/totals/sub-est2025.csv" TargetMode="External" Id="rId19"/><Relationship Type="http://schemas.openxmlformats.org/officeDocument/2006/relationships/hyperlink" Target="https://data.census.gov/table/ACSST5Y2020.S2001?g=160XX00US4145000" TargetMode="External" Id="rId20"/><Relationship Type="http://schemas.openxmlformats.org/officeDocument/2006/relationships/hyperlink" Target="https://secure.sos.state.or.us/muni/report.do?doc_rsn=38291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ities/totals/sub-est2025.csv" TargetMode="External" Id="rId23"/><Relationship Type="http://schemas.openxmlformats.org/officeDocument/2006/relationships/hyperlink" Target="https://data.census.gov/table/ACSST5Y2021.S2001?g=160XX00US4145000" TargetMode="External" Id="rId24"/><Relationship Type="http://schemas.openxmlformats.org/officeDocument/2006/relationships/hyperlink" Target="https://secure.sos.state.or.us/muni/report.do?doc_rsn=41366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ities/totals/sub-est2025.csv" TargetMode="External" Id="rId27"/><Relationship Type="http://schemas.openxmlformats.org/officeDocument/2006/relationships/hyperlink" Target="https://data.census.gov/table/ACSST5Y2022.S2001?g=160XX00US4145000" TargetMode="External" Id="rId28"/><Relationship Type="http://schemas.openxmlformats.org/officeDocument/2006/relationships/hyperlink" Target="https://secure.sos.state.or.us/muni/report.do?doc_rsn=44035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ities/totals/sub-est2025.csv" TargetMode="External" Id="rId31"/><Relationship Type="http://schemas.openxmlformats.org/officeDocument/2006/relationships/hyperlink" Target="https://data.census.gov/table/ACSST5Y2023.S2001?g=160XX00US4145000" TargetMode="External" Id="rId32"/><Relationship Type="http://schemas.openxmlformats.org/officeDocument/2006/relationships/hyperlink" Target="https://secure.sos.state.or.us/muni/report.do?doc_rsn=46477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ities/totals/sub-est2025.csv" TargetMode="External" Id="rId35"/><Relationship Type="http://schemas.openxmlformats.org/officeDocument/2006/relationships/hyperlink" Target="https://data.census.gov/table/ACSST5Y2024.S2001?g=160XX00US4145000" TargetMode="External" Id="rId36"/><Relationship Type="http://schemas.openxmlformats.org/officeDocument/2006/relationships/hyperlink" Target="https://secure.sos.state.or.us/muni/report.do?doc_rsn=48710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ities/totals/sub-est2025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City of McMinnville, OR</t>
        </is>
      </c>
      <c r="B2" t="inlineStr">
        <is>
          <t>City</t>
        </is>
      </c>
      <c r="C2" t="inlineStr">
        <is>
          <t>Population</t>
        </is>
      </c>
      <c r="D2" s="2" t="n">
        <v>2016</v>
      </c>
      <c r="E2" s="3" t="n">
        <v>49611508</v>
      </c>
      <c r="F2" s="4" t="n">
        <v>248.228</v>
      </c>
      <c r="G2" s="5" t="n">
        <v>33797</v>
      </c>
      <c r="H2" s="3" t="n">
        <v>53168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1467.92638399858</v>
      </c>
      <c r="M2" s="6" t="n">
        <v>2026.083528856154</v>
      </c>
      <c r="N2" s="7" t="inlineStr">
        <is>
          <t>p. 46_FY2016_McMinnville_Ci_ACFR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sub-county/place totals (sub-est2019_41.csv)</t>
        </is>
      </c>
      <c r="Q2" s="7" t="inlineStr">
        <is>
          <t>ACS S2001 (2012-2016) FIPS 4145000 McMinnville</t>
        </is>
      </c>
    </row>
    <row r="3">
      <c r="A3" t="inlineStr">
        <is>
          <t>City of McMinnville, OR</t>
        </is>
      </c>
      <c r="B3" t="inlineStr">
        <is>
          <t>City</t>
        </is>
      </c>
      <c r="C3" t="inlineStr">
        <is>
          <t>Population</t>
        </is>
      </c>
      <c r="D3" s="2" t="n">
        <v>2017</v>
      </c>
      <c r="E3" s="3" t="n">
        <v>41121353</v>
      </c>
      <c r="F3" s="4" t="n">
        <v>254.469</v>
      </c>
      <c r="G3" s="5" t="n">
        <v>34155</v>
      </c>
      <c r="H3" s="3" t="n">
        <v>56184</v>
      </c>
      <c r="I3" s="3" t="n">
        <v>42710</v>
      </c>
      <c r="J3" s="3">
        <f>E3*(SUMIFS($F:$F,$A:$A,$A3,$D:$D,2025)/F3)</f>
        <v/>
      </c>
      <c r="K3" s="3">
        <f>$E$2*($G3/$G$2)*($F3/$F$2)</f>
        <v/>
      </c>
      <c r="L3" s="6" t="n">
        <v>1203.962904406383</v>
      </c>
      <c r="M3" s="6" t="n">
        <v>1620.996437944834</v>
      </c>
      <c r="N3" s="7" t="inlineStr">
        <is>
          <t>p. 46_FY2017_McMinnville_Ci_ACFR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sub-county/place totals (sub-est2019_41.csv)</t>
        </is>
      </c>
      <c r="Q3" s="7" t="inlineStr">
        <is>
          <t>ACS S2001 (2013-2017) FIPS 4145000 McMinnville</t>
        </is>
      </c>
    </row>
    <row r="4">
      <c r="A4" t="inlineStr">
        <is>
          <t>City of McMinnville, OR</t>
        </is>
      </c>
      <c r="B4" t="inlineStr">
        <is>
          <t>City</t>
        </is>
      </c>
      <c r="C4" t="inlineStr">
        <is>
          <t>Population</t>
        </is>
      </c>
      <c r="D4" s="2" t="n">
        <v>2018</v>
      </c>
      <c r="E4" s="3" t="n">
        <v>39085918</v>
      </c>
      <c r="F4" s="4" t="n">
        <v>263.732</v>
      </c>
      <c r="G4" s="5" t="n">
        <v>34401</v>
      </c>
      <c r="H4" s="3" t="n">
        <v>54637</v>
      </c>
      <c r="I4" s="3" t="n">
        <v>42429</v>
      </c>
      <c r="J4" s="3">
        <f>E4*(SUMIFS($F:$F,$A:$A,$A4,$D:$D,2025)/F4)</f>
        <v/>
      </c>
      <c r="K4" s="3">
        <f>$E$2*($G4/$G$2)*($F4/$F$2)</f>
        <v/>
      </c>
      <c r="L4" s="6" t="n">
        <v>1136.185517862853</v>
      </c>
      <c r="M4" s="6" t="n">
        <v>1476.013259033965</v>
      </c>
      <c r="N4" s="7" t="inlineStr">
        <is>
          <t>p. 46_FY2018_McMinnville_Ci_ACFR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sub-county/place totals (sub-est2019_41.csv)</t>
        </is>
      </c>
      <c r="Q4" s="7" t="inlineStr">
        <is>
          <t>ACS S2001 (2014-2018) FIPS 4145000 McMinnville</t>
        </is>
      </c>
    </row>
    <row r="5">
      <c r="A5" t="inlineStr">
        <is>
          <t>City of McMinnville, OR</t>
        </is>
      </c>
      <c r="B5" t="inlineStr">
        <is>
          <t>City</t>
        </is>
      </c>
      <c r="C5" t="inlineStr">
        <is>
          <t>Population</t>
        </is>
      </c>
      <c r="D5" s="2" t="n">
        <v>2019</v>
      </c>
      <c r="E5" s="3" t="n">
        <v>50419338</v>
      </c>
      <c r="F5" s="4" t="n">
        <v>270.957</v>
      </c>
      <c r="G5" s="5" t="n">
        <v>34743</v>
      </c>
      <c r="H5" s="3" t="n">
        <v>57814</v>
      </c>
      <c r="I5" s="3" t="n">
        <v>43654</v>
      </c>
      <c r="J5" s="3">
        <f>E5*(SUMIFS($F:$F,$A:$A,$A5,$D:$D,2025)/F5)</f>
        <v/>
      </c>
      <c r="K5" s="3">
        <f>$E$2*($G5/$G$2)*($F5/$F$2)</f>
        <v/>
      </c>
      <c r="L5" s="6" t="n">
        <v>1451.208531214921</v>
      </c>
      <c r="M5" s="6" t="n">
        <v>1834.988239850374</v>
      </c>
      <c r="N5" s="7" t="inlineStr">
        <is>
          <t>p. 44_FY2019_McMinnville_Ci_ACFR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sub-county/place totals (sub-est2019_41.csv)</t>
        </is>
      </c>
      <c r="Q5" s="7" t="inlineStr">
        <is>
          <t>ACS S2001 (2015-2019) FIPS 4145000 McMinnville</t>
        </is>
      </c>
    </row>
    <row r="6">
      <c r="A6" t="inlineStr">
        <is>
          <t>City of McMinnville, OR</t>
        </is>
      </c>
      <c r="B6" t="inlineStr">
        <is>
          <t>City</t>
        </is>
      </c>
      <c r="C6" t="inlineStr">
        <is>
          <t>Population</t>
        </is>
      </c>
      <c r="D6" s="2" t="n">
        <v>2020</v>
      </c>
      <c r="E6" s="3" t="n">
        <v>49278204</v>
      </c>
      <c r="F6" s="4" t="n">
        <v>274.155</v>
      </c>
      <c r="G6" s="5" t="n">
        <v>34296</v>
      </c>
      <c r="H6" s="3" t="n">
        <v>60146</v>
      </c>
      <c r="I6" s="3" t="n">
        <v>43175</v>
      </c>
      <c r="J6" s="3">
        <f>E6*(SUMIFS($F:$F,$A:$A,$A6,$D:$D,2025)/F6)</f>
        <v/>
      </c>
      <c r="K6" s="3">
        <f>$E$2*($G6/$G$2)*($F6/$F$2)</f>
        <v/>
      </c>
      <c r="L6" s="6" t="n">
        <v>1436.849895031491</v>
      </c>
      <c r="M6" s="6" t="n">
        <v>1795.639156996677</v>
      </c>
      <c r="N6" s="7" t="inlineStr">
        <is>
          <t>p. 44_FY2020_McMinnville_Ci_ACFR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sub-county/place totals (sub-est2025.csv)</t>
        </is>
      </c>
      <c r="Q6" s="7" t="inlineStr">
        <is>
          <t>ACS S2001 (2016-2020) FIPS 4145000 McMinnville</t>
        </is>
      </c>
    </row>
    <row r="7">
      <c r="A7" t="inlineStr">
        <is>
          <t>City of McMinnville, OR</t>
        </is>
      </c>
      <c r="B7" t="inlineStr">
        <is>
          <t>City</t>
        </is>
      </c>
      <c r="C7" t="inlineStr">
        <is>
          <t>Population</t>
        </is>
      </c>
      <c r="D7" s="2" t="n">
        <v>2021</v>
      </c>
      <c r="E7" s="3" t="n">
        <v>51887177</v>
      </c>
      <c r="F7" s="4" t="n">
        <v>288.263</v>
      </c>
      <c r="G7" s="5" t="n">
        <v>34352</v>
      </c>
      <c r="H7" s="3" t="n">
        <v>57903</v>
      </c>
      <c r="I7" s="3" t="n">
        <v>44648</v>
      </c>
      <c r="J7" s="3">
        <f>E7*(SUMIFS($F:$F,$A:$A,$A7,$D:$D,2025)/F7)</f>
        <v/>
      </c>
      <c r="K7" s="3">
        <f>$E$2*($G7/$G$2)*($F7/$F$2)</f>
        <v/>
      </c>
      <c r="L7" s="6" t="n">
        <v>1510.455781322776</v>
      </c>
      <c r="M7" s="6" t="n">
        <v>1795.241798657269</v>
      </c>
      <c r="N7" s="7" t="inlineStr">
        <is>
          <t>p. 43_FY2021_McMinnville_Ci_ACFR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sub-county/place totals (sub-est2025.csv)</t>
        </is>
      </c>
      <c r="Q7" s="7" t="inlineStr">
        <is>
          <t>ACS S2001 (2017-2021) FIPS 4145000 McMinnville</t>
        </is>
      </c>
    </row>
    <row r="8">
      <c r="A8" t="inlineStr">
        <is>
          <t>City of McMinnville, OR</t>
        </is>
      </c>
      <c r="B8" t="inlineStr">
        <is>
          <t>City</t>
        </is>
      </c>
      <c r="C8" t="inlineStr">
        <is>
          <t>Population</t>
        </is>
      </c>
      <c r="D8" s="2" t="n">
        <v>2022</v>
      </c>
      <c r="E8" s="3" t="n">
        <v>44778115</v>
      </c>
      <c r="F8" s="4" t="n">
        <v>313.496</v>
      </c>
      <c r="G8" s="5" t="n">
        <v>34282</v>
      </c>
      <c r="H8" s="3" t="n">
        <v>62397</v>
      </c>
      <c r="I8" s="3" t="n">
        <v>48391</v>
      </c>
      <c r="J8" s="3">
        <f>E8*(SUMIFS($F:$F,$A:$A,$A8,$D:$D,2025)/F8)</f>
        <v/>
      </c>
      <c r="K8" s="3">
        <f>$E$2*($G8/$G$2)*($F8/$F$2)</f>
        <v/>
      </c>
      <c r="L8" s="6" t="n">
        <v>1306.169855901056</v>
      </c>
      <c r="M8" s="6" t="n">
        <v>1427.484793553438</v>
      </c>
      <c r="N8" s="7" t="inlineStr">
        <is>
          <t>p. 47_FY2022_McMinnville_Ci_ACFR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sub-county/place totals (sub-est2025.csv)</t>
        </is>
      </c>
      <c r="Q8" s="7" t="inlineStr">
        <is>
          <t>ACS S2001 (2018-2022) FIPS 4145000 McMinnville</t>
        </is>
      </c>
    </row>
    <row r="9">
      <c r="A9" t="inlineStr">
        <is>
          <t>City of McMinnville, OR</t>
        </is>
      </c>
      <c r="B9" t="inlineStr">
        <is>
          <t>City</t>
        </is>
      </c>
      <c r="C9" t="inlineStr">
        <is>
          <t>Population</t>
        </is>
      </c>
      <c r="D9" s="2" t="n">
        <v>2023</v>
      </c>
      <c r="E9" s="3" t="n">
        <v>52051916</v>
      </c>
      <c r="F9" s="4" t="n">
        <v>324.448</v>
      </c>
      <c r="G9" s="5" t="n">
        <v>34887</v>
      </c>
      <c r="H9" s="3" t="n">
        <v>66526</v>
      </c>
      <c r="I9" s="3" t="n">
        <v>51993</v>
      </c>
      <c r="J9" s="3">
        <f>E9*(SUMIFS($F:$F,$A:$A,$A9,$D:$D,2025)/F9)</f>
        <v/>
      </c>
      <c r="K9" s="3">
        <f>$E$2*($G9/$G$2)*($F9/$F$2)</f>
        <v/>
      </c>
      <c r="L9" s="6" t="n">
        <v>1492.014675953794</v>
      </c>
      <c r="M9" s="6" t="n">
        <v>1575.548698628307</v>
      </c>
      <c r="N9" s="7" t="inlineStr">
        <is>
          <t>p. 42_FY2023_McMinnville_Ci_ACFR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sub-county/place totals (sub-est2025.csv)</t>
        </is>
      </c>
      <c r="Q9" s="7" t="inlineStr">
        <is>
          <t>ACS S2001 (2019-2023) FIPS 4145000 McMinnville</t>
        </is>
      </c>
    </row>
    <row r="10">
      <c r="A10" t="inlineStr">
        <is>
          <t>City of McMinnville, OR</t>
        </is>
      </c>
      <c r="B10" t="inlineStr">
        <is>
          <t>City</t>
        </is>
      </c>
      <c r="C10" t="inlineStr">
        <is>
          <t>Population</t>
        </is>
      </c>
      <c r="D10" s="2" t="n">
        <v>2024</v>
      </c>
      <c r="E10" s="3" t="n">
        <v>53689740</v>
      </c>
      <c r="F10" s="4" t="n">
        <v>333.662</v>
      </c>
      <c r="G10" s="5" t="n">
        <v>35203</v>
      </c>
      <c r="H10" s="3" t="n">
        <v>69647</v>
      </c>
      <c r="I10" s="3" t="n">
        <v>53757</v>
      </c>
      <c r="J10" s="3">
        <f>E10*(SUMIFS($F:$F,$A:$A,$A10,$D:$D,2025)/F10)</f>
        <v/>
      </c>
      <c r="K10" s="3">
        <f>$E$2*($G10/$G$2)*($F10/$F$2)</f>
        <v/>
      </c>
      <c r="L10" s="6" t="n">
        <v>1525.146720449962</v>
      </c>
      <c r="M10" s="6" t="n">
        <v>1566.061143712867</v>
      </c>
      <c r="N10" s="7" t="inlineStr">
        <is>
          <t>p. 47_FY2024_McMinnville_Ci_ACFR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sub-county/place totals (sub-est2025.csv)</t>
        </is>
      </c>
      <c r="Q10" s="7" t="inlineStr">
        <is>
          <t>ACS S2001 (2020-2024) FIPS 4145000 McMinnville</t>
        </is>
      </c>
    </row>
    <row r="11">
      <c r="A11" t="inlineStr">
        <is>
          <t>City of McMinnville, OR</t>
        </is>
      </c>
      <c r="B11" t="inlineStr">
        <is>
          <t>City</t>
        </is>
      </c>
      <c r="C11" t="inlineStr">
        <is>
          <t>Population</t>
        </is>
      </c>
      <c r="D11" s="2" t="n">
        <v>2025</v>
      </c>
      <c r="E11" s="3" t="n">
        <v>52167090</v>
      </c>
      <c r="F11" s="4" t="n">
        <v>342.613</v>
      </c>
      <c r="G11" s="5" t="n">
        <v>34647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1505.674084336306</v>
      </c>
      <c r="M11" s="6" t="n">
        <v>1505.674084336306</v>
      </c>
      <c r="N11" s="7" t="inlineStr">
        <is>
          <t>p. 41_FY2025_McMinnville_Ci_ACFR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sub-county/place totals (sub-est2025.csv)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