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5833#page=43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ities/totals/sub-est2019_all.csv" TargetMode="External" Id="rId3"/><Relationship Type="http://schemas.openxmlformats.org/officeDocument/2006/relationships/hyperlink" Target="https://data.census.gov/table/ACSST5Y2016.S2001?g=160XX00US4161200" TargetMode="External" Id="rId4"/><Relationship Type="http://schemas.openxmlformats.org/officeDocument/2006/relationships/hyperlink" Target="https://secure.sos.state.or.us/muni/report.do?doc_rsn=28443#page=43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ities/totals/sub-est2019_all.csv" TargetMode="External" Id="rId7"/><Relationship Type="http://schemas.openxmlformats.org/officeDocument/2006/relationships/hyperlink" Target="https://data.census.gov/table/ACSST5Y2017.S2001?g=160XX00US4161200" TargetMode="External" Id="rId8"/><Relationship Type="http://schemas.openxmlformats.org/officeDocument/2006/relationships/hyperlink" Target="https://secure.sos.state.or.us/muni/report.do?doc_rsn=31382#page=40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ities/totals/sub-est2019_all.csv" TargetMode="External" Id="rId11"/><Relationship Type="http://schemas.openxmlformats.org/officeDocument/2006/relationships/hyperlink" Target="https://data.census.gov/table/ACSST5Y2018.S2001?g=160XX00US4161200" TargetMode="External" Id="rId12"/><Relationship Type="http://schemas.openxmlformats.org/officeDocument/2006/relationships/hyperlink" Target="https://secure.sos.state.or.us/muni/report.do?doc_rsn=33792#page=41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ities/totals/sub-est2019_all.csv" TargetMode="External" Id="rId15"/><Relationship Type="http://schemas.openxmlformats.org/officeDocument/2006/relationships/hyperlink" Target="https://data.census.gov/table/ACSST5Y2019.S2001?g=160XX00US4161200" TargetMode="External" Id="rId16"/><Relationship Type="http://schemas.openxmlformats.org/officeDocument/2006/relationships/hyperlink" Target="https://secure.sos.state.or.us/muni/report.do?doc_rsn=36784#page=43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ities/totals/sub-est2025.csv" TargetMode="External" Id="rId19"/><Relationship Type="http://schemas.openxmlformats.org/officeDocument/2006/relationships/hyperlink" Target="https://data.census.gov/table/ACSST5Y2020.S2001?g=160XX00US4161200" TargetMode="External" Id="rId20"/><Relationship Type="http://schemas.openxmlformats.org/officeDocument/2006/relationships/hyperlink" Target="https://secure.sos.state.or.us/muni/report.do?doc_rsn=38690#page=43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ities/totals/sub-est2025.csv" TargetMode="External" Id="rId23"/><Relationship Type="http://schemas.openxmlformats.org/officeDocument/2006/relationships/hyperlink" Target="https://data.census.gov/table/ACSST5Y2021.S2001?g=160XX00US4161200" TargetMode="External" Id="rId24"/><Relationship Type="http://schemas.openxmlformats.org/officeDocument/2006/relationships/hyperlink" Target="https://secure.sos.state.or.us/muni/report.do?doc_rsn=41584#page=45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ities/totals/sub-est2025.csv" TargetMode="External" Id="rId27"/><Relationship Type="http://schemas.openxmlformats.org/officeDocument/2006/relationships/hyperlink" Target="https://data.census.gov/table/ACSST5Y2022.S2001?g=160XX00US4161200" TargetMode="External" Id="rId28"/><Relationship Type="http://schemas.openxmlformats.org/officeDocument/2006/relationships/hyperlink" Target="https://secure.sos.state.or.us/muni/report.do?doc_rsn=44204#page=38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ities/totals/sub-est2025.csv" TargetMode="External" Id="rId31"/><Relationship Type="http://schemas.openxmlformats.org/officeDocument/2006/relationships/hyperlink" Target="https://data.census.gov/table/ACSST5Y2023.S2001?g=160XX00US4161200" TargetMode="External" Id="rId32"/><Relationship Type="http://schemas.openxmlformats.org/officeDocument/2006/relationships/hyperlink" Target="https://secure.sos.state.or.us/muni/report.do?doc_rsn=46417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ities/totals/sub-est2025.csv" TargetMode="External" Id="rId35"/><Relationship Type="http://schemas.openxmlformats.org/officeDocument/2006/relationships/hyperlink" Target="https://data.census.gov/table/ACSST5Y2024.S2001?g=160XX00US4161200" TargetMode="External" Id="rId36"/><Relationship Type="http://schemas.openxmlformats.org/officeDocument/2006/relationships/hyperlink" Target="https://secure.sos.state.or.us/muni/report.do?doc_rsn=48837#page=45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datasets/2020-2025/cities/totals/sub-est2025.csv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City of Redmond, OR</t>
        </is>
      </c>
      <c r="B2" t="inlineStr">
        <is>
          <t>City</t>
        </is>
      </c>
      <c r="C2" t="inlineStr">
        <is>
          <t>Population</t>
        </is>
      </c>
      <c r="D2" s="2" t="n">
        <v>2016</v>
      </c>
      <c r="E2" s="3" t="n">
        <v>48853010</v>
      </c>
      <c r="F2" s="4" t="n">
        <v>248.228</v>
      </c>
      <c r="G2" s="5" t="n">
        <v>29118</v>
      </c>
      <c r="H2" s="3" t="n">
        <v>40923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1677.759804931657</v>
      </c>
      <c r="M2" s="6" t="n">
        <v>2315.702982931216</v>
      </c>
      <c r="N2" s="7" t="inlineStr">
        <is>
          <t>p. 43_FY2016_Redmond_Ci_ACFR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sub-county/place totals (sub-est2019_41.csv)</t>
        </is>
      </c>
      <c r="Q2" s="7" t="inlineStr">
        <is>
          <t>ACS S2001 (2012-2016) FIPS 4161200 Redmond</t>
        </is>
      </c>
    </row>
    <row r="3">
      <c r="A3" t="inlineStr">
        <is>
          <t>City of Redmond, OR</t>
        </is>
      </c>
      <c r="B3" t="inlineStr">
        <is>
          <t>City</t>
        </is>
      </c>
      <c r="C3" t="inlineStr">
        <is>
          <t>Population</t>
        </is>
      </c>
      <c r="D3" s="2" t="n">
        <v>2017</v>
      </c>
      <c r="E3" s="3" t="n">
        <v>52270670</v>
      </c>
      <c r="F3" s="4" t="n">
        <v>254.469</v>
      </c>
      <c r="G3" s="5" t="n">
        <v>29991</v>
      </c>
      <c r="H3" s="3" t="n">
        <v>42829</v>
      </c>
      <c r="I3" s="3" t="n">
        <v>37128</v>
      </c>
      <c r="J3" s="3">
        <f>E3*(SUMIFS($F:$F,$A:$A,$A3,$D:$D,2025)/F3)</f>
        <v/>
      </c>
      <c r="K3" s="3">
        <f>$E$2*($G3/$G$2)*($F3/$F$2)</f>
        <v/>
      </c>
      <c r="L3" s="6" t="n">
        <v>1742.878530225734</v>
      </c>
      <c r="M3" s="6" t="n">
        <v>2346.583834872733</v>
      </c>
      <c r="N3" s="7" t="inlineStr">
        <is>
          <t>p. 43_FY2017_Redmond_Ci_ACFR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sub-county/place totals (sub-est2019_41.csv)</t>
        </is>
      </c>
      <c r="Q3" s="7" t="inlineStr">
        <is>
          <t>ACS S2001 (2013-2017) FIPS 4161200 Redmond</t>
        </is>
      </c>
    </row>
    <row r="4">
      <c r="A4" t="inlineStr">
        <is>
          <t>City of Redmond, OR</t>
        </is>
      </c>
      <c r="B4" t="inlineStr">
        <is>
          <t>City</t>
        </is>
      </c>
      <c r="C4" t="inlineStr">
        <is>
          <t>Population</t>
        </is>
      </c>
      <c r="D4" s="2" t="n">
        <v>2018</v>
      </c>
      <c r="E4" s="3" t="n">
        <v>52666021</v>
      </c>
      <c r="F4" s="4" t="n">
        <v>263.732</v>
      </c>
      <c r="G4" s="5" t="n">
        <v>30912</v>
      </c>
      <c r="H4" s="3" t="n">
        <v>43635</v>
      </c>
      <c r="I4" s="3" t="n">
        <v>37855</v>
      </c>
      <c r="J4" s="3">
        <f>E4*(SUMIFS($F:$F,$A:$A,$A4,$D:$D,2025)/F4)</f>
        <v/>
      </c>
      <c r="K4" s="3">
        <f>$E$2*($G4/$G$2)*($F4/$F$2)</f>
        <v/>
      </c>
      <c r="L4" s="6" t="n">
        <v>1703.740327380952</v>
      </c>
      <c r="M4" s="6" t="n">
        <v>2213.321040999841</v>
      </c>
      <c r="N4" s="7" t="inlineStr">
        <is>
          <t>p. 40_FY2018_Redmond_Ci_ACFR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sub-county/place totals (sub-est2019_41.csv)</t>
        </is>
      </c>
      <c r="Q4" s="7" t="inlineStr">
        <is>
          <t>ACS S2001 (2014-2018) FIPS 4161200 Redmond</t>
        </is>
      </c>
    </row>
    <row r="5">
      <c r="A5" t="inlineStr">
        <is>
          <t>City of Redmond, OR</t>
        </is>
      </c>
      <c r="B5" t="inlineStr">
        <is>
          <t>City</t>
        </is>
      </c>
      <c r="C5" t="inlineStr">
        <is>
          <t>Population</t>
        </is>
      </c>
      <c r="D5" s="2" t="n">
        <v>2019</v>
      </c>
      <c r="E5" s="3" t="n">
        <v>56492302</v>
      </c>
      <c r="F5" s="4" t="n">
        <v>270.957</v>
      </c>
      <c r="G5" s="5" t="n">
        <v>32421</v>
      </c>
      <c r="H5" s="3" t="n">
        <v>46665</v>
      </c>
      <c r="I5" s="3" t="n">
        <v>39922</v>
      </c>
      <c r="J5" s="3">
        <f>E5*(SUMIFS($F:$F,$A:$A,$A5,$D:$D,2025)/F5)</f>
        <v/>
      </c>
      <c r="K5" s="3">
        <f>$E$2*($G5/$G$2)*($F5/$F$2)</f>
        <v/>
      </c>
      <c r="L5" s="6" t="n">
        <v>1742.460195552266</v>
      </c>
      <c r="M5" s="6" t="n">
        <v>2203.262934630766</v>
      </c>
      <c r="N5" s="7" t="inlineStr">
        <is>
          <t>p. 41_FY2019_Redmond_Ci_ACFR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sub-county/place totals (sub-est2019_41.csv)</t>
        </is>
      </c>
      <c r="Q5" s="7" t="inlineStr">
        <is>
          <t>ACS S2001 (2015-2019) FIPS 4161200 Redmond</t>
        </is>
      </c>
    </row>
    <row r="6">
      <c r="A6" t="inlineStr">
        <is>
          <t>City of Redmond, OR</t>
        </is>
      </c>
      <c r="B6" t="inlineStr">
        <is>
          <t>City</t>
        </is>
      </c>
      <c r="C6" t="inlineStr">
        <is>
          <t>Population</t>
        </is>
      </c>
      <c r="D6" s="2" t="n">
        <v>2020</v>
      </c>
      <c r="E6" s="3" t="n">
        <v>63263436</v>
      </c>
      <c r="F6" s="4" t="n">
        <v>274.155</v>
      </c>
      <c r="G6" s="5" t="n">
        <v>33788</v>
      </c>
      <c r="H6" s="3" t="n">
        <v>46694</v>
      </c>
      <c r="I6" s="3" t="n">
        <v>39535</v>
      </c>
      <c r="J6" s="3">
        <f>E6*(SUMIFS($F:$F,$A:$A,$A6,$D:$D,2025)/F6)</f>
        <v/>
      </c>
      <c r="K6" s="3">
        <f>$E$2*($G6/$G$2)*($F6/$F$2)</f>
        <v/>
      </c>
      <c r="L6" s="6" t="n">
        <v>1872.364034568486</v>
      </c>
      <c r="M6" s="6" t="n">
        <v>2339.903554469598</v>
      </c>
      <c r="N6" s="7" t="inlineStr">
        <is>
          <t>p. 43_FY2020_Redmond_Ci_ACFR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sub-county/place totals (sub-est2025.csv)</t>
        </is>
      </c>
      <c r="Q6" s="7" t="inlineStr">
        <is>
          <t>ACS S2001 (2016-2020) FIPS 4161200 Redmond</t>
        </is>
      </c>
    </row>
    <row r="7">
      <c r="A7" t="inlineStr">
        <is>
          <t>City of Redmond, OR</t>
        </is>
      </c>
      <c r="B7" t="inlineStr">
        <is>
          <t>City</t>
        </is>
      </c>
      <c r="C7" t="inlineStr">
        <is>
          <t>Population</t>
        </is>
      </c>
      <c r="D7" s="2" t="n">
        <v>2021</v>
      </c>
      <c r="E7" s="3" t="n">
        <v>66104195</v>
      </c>
      <c r="F7" s="4" t="n">
        <v>288.263</v>
      </c>
      <c r="G7" s="5" t="n">
        <v>35635</v>
      </c>
      <c r="H7" s="3" t="n">
        <v>50440</v>
      </c>
      <c r="I7" s="3" t="n">
        <v>42230</v>
      </c>
      <c r="J7" s="3">
        <f>E7*(SUMIFS($F:$F,$A:$A,$A7,$D:$D,2025)/F7)</f>
        <v/>
      </c>
      <c r="K7" s="3">
        <f>$E$2*($G7/$G$2)*($F7/$F$2)</f>
        <v/>
      </c>
      <c r="L7" s="6" t="n">
        <v>1855.035639118844</v>
      </c>
      <c r="M7" s="6" t="n">
        <v>2204.789811475716</v>
      </c>
      <c r="N7" s="7" t="inlineStr">
        <is>
          <t>p. 43_FY2021_Redmond_Ci_ACFR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sub-county/place totals (sub-est2025.csv)</t>
        </is>
      </c>
      <c r="Q7" s="7" t="inlineStr">
        <is>
          <t>ACS S2001 (2017-2021) FIPS 4161200 Redmond</t>
        </is>
      </c>
    </row>
    <row r="8">
      <c r="A8" t="inlineStr">
        <is>
          <t>City of Redmond, OR</t>
        </is>
      </c>
      <c r="B8" t="inlineStr">
        <is>
          <t>City</t>
        </is>
      </c>
      <c r="C8" t="inlineStr">
        <is>
          <t>Population</t>
        </is>
      </c>
      <c r="D8" s="2" t="n">
        <v>2022</v>
      </c>
      <c r="E8" s="3" t="n">
        <v>64876672</v>
      </c>
      <c r="F8" s="4" t="n">
        <v>313.496</v>
      </c>
      <c r="G8" s="5" t="n">
        <v>36387</v>
      </c>
      <c r="H8" s="3" t="n">
        <v>55186</v>
      </c>
      <c r="I8" s="3" t="n">
        <v>45737</v>
      </c>
      <c r="J8" s="3">
        <f>E8*(SUMIFS($F:$F,$A:$A,$A8,$D:$D,2025)/F8)</f>
        <v/>
      </c>
      <c r="K8" s="3">
        <f>$E$2*($G8/$G$2)*($F8/$F$2)</f>
        <v/>
      </c>
      <c r="L8" s="6" t="n">
        <v>1782.962926319839</v>
      </c>
      <c r="M8" s="6" t="n">
        <v>1948.561631010346</v>
      </c>
      <c r="N8" s="7" t="inlineStr">
        <is>
          <t>p. 45_FY2022_Redmond_Ci_ACFR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sub-county/place totals (sub-est2025.csv)</t>
        </is>
      </c>
      <c r="Q8" s="7" t="inlineStr">
        <is>
          <t>ACS S2001 (2018-2022) FIPS 4161200 Redmond</t>
        </is>
      </c>
    </row>
    <row r="9">
      <c r="A9" t="inlineStr">
        <is>
          <t>City of Redmond, OR</t>
        </is>
      </c>
      <c r="B9" t="inlineStr">
        <is>
          <t>City</t>
        </is>
      </c>
      <c r="C9" t="inlineStr">
        <is>
          <t>Population</t>
        </is>
      </c>
      <c r="D9" s="2" t="n">
        <v>2023</v>
      </c>
      <c r="E9" s="3" t="n">
        <v>74106113</v>
      </c>
      <c r="F9" s="4" t="n">
        <v>324.448</v>
      </c>
      <c r="G9" s="5" t="n">
        <v>37035</v>
      </c>
      <c r="H9" s="3" t="n">
        <v>63501</v>
      </c>
      <c r="I9" s="3" t="n">
        <v>52673</v>
      </c>
      <c r="J9" s="3">
        <f>E9*(SUMIFS($F:$F,$A:$A,$A9,$D:$D,2025)/F9)</f>
        <v/>
      </c>
      <c r="K9" s="3">
        <f>$E$2*($G9/$G$2)*($F9/$F$2)</f>
        <v/>
      </c>
      <c r="L9" s="6" t="n">
        <v>2000.975104630755</v>
      </c>
      <c r="M9" s="6" t="n">
        <v>2113.004498480055</v>
      </c>
      <c r="N9" s="7" t="inlineStr">
        <is>
          <t>p. 38_FY2023_Redmond_Ci_ACFR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sub-county/place totals (sub-est2025.csv)</t>
        </is>
      </c>
      <c r="Q9" s="7" t="inlineStr">
        <is>
          <t>ACS S2001 (2019-2023) FIPS 4161200 Redmond</t>
        </is>
      </c>
    </row>
    <row r="10">
      <c r="A10" t="inlineStr">
        <is>
          <t>City of Redmond, OR</t>
        </is>
      </c>
      <c r="B10" t="inlineStr">
        <is>
          <t>City</t>
        </is>
      </c>
      <c r="C10" t="inlineStr">
        <is>
          <t>Population</t>
        </is>
      </c>
      <c r="D10" s="2" t="n">
        <v>2024</v>
      </c>
      <c r="E10" s="3" t="n">
        <v>83383169</v>
      </c>
      <c r="F10" s="4" t="n">
        <v>333.662</v>
      </c>
      <c r="G10" s="5" t="n">
        <v>37570</v>
      </c>
      <c r="H10" s="3" t="n">
        <v>67030</v>
      </c>
      <c r="I10" s="3" t="n">
        <v>58035</v>
      </c>
      <c r="J10" s="3">
        <f>E10*(SUMIFS($F:$F,$A:$A,$A10,$D:$D,2025)/F10)</f>
        <v/>
      </c>
      <c r="K10" s="3">
        <f>$E$2*($G10/$G$2)*($F10/$F$2)</f>
        <v/>
      </c>
      <c r="L10" s="6" t="n">
        <v>2219.408277881288</v>
      </c>
      <c r="M10" s="6" t="n">
        <v>2278.947342849176</v>
      </c>
      <c r="N10" s="7" t="inlineStr">
        <is>
          <t>p. 45_FY2024_Redmond_Ci_ACFR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sub-county/place totals (sub-est2025.csv)</t>
        </is>
      </c>
      <c r="Q10" s="7" t="inlineStr">
        <is>
          <t>ACS S2001 (2020-2024) FIPS 4161200 Redmond</t>
        </is>
      </c>
    </row>
    <row r="11">
      <c r="A11" t="inlineStr">
        <is>
          <t>City of Redmond, OR</t>
        </is>
      </c>
      <c r="B11" t="inlineStr">
        <is>
          <t>City</t>
        </is>
      </c>
      <c r="C11" t="inlineStr">
        <is>
          <t>Population</t>
        </is>
      </c>
      <c r="D11" s="2" t="n">
        <v>2025</v>
      </c>
      <c r="E11" s="3" t="n">
        <v>90721560</v>
      </c>
      <c r="F11" s="4" t="n">
        <v>342.613</v>
      </c>
      <c r="G11" s="5" t="n">
        <v>38547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2353.5310140867</v>
      </c>
      <c r="M11" s="6" t="n">
        <v>2353.5310140867</v>
      </c>
      <c r="N11" s="7" t="inlineStr">
        <is>
          <t>p. 45_FY2025_Redmond_Ci_ACFR</t>
        </is>
      </c>
      <c r="O11" s="7" t="inlineStr">
        <is>
          <t>BLS series CUUR0400SA0 — CPI-U West Region, NSA (June values)</t>
        </is>
      </c>
      <c r="P11" s="7" t="inlineStr">
        <is>
          <t>Census PEP Vintage 2025 — sub-county/place totals (sub-est2025.csv)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2026-06-17T02:02:39Z</dcterms:created>
  <dcterms:modified xmlns:dcterms="http://purl.org/dc/terms/" xmlns:xsi="http://www.w3.org/2001/XMLSchema-instance" xsi:type="dcterms:W3CDTF">2026-06-17T02:02:39Z</dcterms:modified>
</cp:coreProperties>
</file>