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ivic Ledg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00"/>
    <numFmt numFmtId="166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color rgb="000563C1"/>
      <u val="single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1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3" fontId="0" fillId="0" borderId="0" pivotButton="0" quotePrefix="0" xfId="0"/>
    <xf numFmtId="166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secure.sos.state.or.us/muni/report.do?doc_rsn=25605" TargetMode="External" Id="rId1"/><Relationship Type="http://schemas.openxmlformats.org/officeDocument/2006/relationships/hyperlink" Target="https://data.bls.gov/timeseries/CUUR0400SA0" TargetMode="External" Id="rId2"/><Relationship Type="http://schemas.openxmlformats.org/officeDocument/2006/relationships/hyperlink" Target="https://www.oregon.gov/ode/reports-and-data/students/Documents/fallmembershipreport_20152016.xlsx" TargetMode="External" Id="rId3"/><Relationship Type="http://schemas.openxmlformats.org/officeDocument/2006/relationships/hyperlink" Target="https://data.census.gov/table/ACSST5Y2016.S2001?g=160XX00US4169600" TargetMode="External" Id="rId4"/><Relationship Type="http://schemas.openxmlformats.org/officeDocument/2006/relationships/hyperlink" Target="https://secure.sos.state.or.us/muni/report.do?doc_rsn=28113" TargetMode="External" Id="rId5"/><Relationship Type="http://schemas.openxmlformats.org/officeDocument/2006/relationships/hyperlink" Target="https://data.bls.gov/timeseries/CUUR0400SA0" TargetMode="External" Id="rId6"/><Relationship Type="http://schemas.openxmlformats.org/officeDocument/2006/relationships/hyperlink" Target="https://www.oregon.gov/ode/reports-and-data/students/Documents/fallmembershipreport_20162017.xlsx" TargetMode="External" Id="rId7"/><Relationship Type="http://schemas.openxmlformats.org/officeDocument/2006/relationships/hyperlink" Target="https://data.census.gov/table/ACSST5Y2017.S2001?g=160XX00US4169600" TargetMode="External" Id="rId8"/><Relationship Type="http://schemas.openxmlformats.org/officeDocument/2006/relationships/hyperlink" Target="https://secure.sos.state.or.us/muni/report.do?doc_rsn=30681" TargetMode="External" Id="rId9"/><Relationship Type="http://schemas.openxmlformats.org/officeDocument/2006/relationships/hyperlink" Target="https://data.bls.gov/timeseries/CUUR0400SA0" TargetMode="External" Id="rId10"/><Relationship Type="http://schemas.openxmlformats.org/officeDocument/2006/relationships/hyperlink" Target="https://www.oregon.gov/ode/reports-and-data/students/Documents/fallmembershipreport_20172018.xlsx" TargetMode="External" Id="rId11"/><Relationship Type="http://schemas.openxmlformats.org/officeDocument/2006/relationships/hyperlink" Target="https://data.census.gov/table/ACSST5Y2018.S2001?g=160XX00US4169600" TargetMode="External" Id="rId12"/><Relationship Type="http://schemas.openxmlformats.org/officeDocument/2006/relationships/hyperlink" Target="https://secure.sos.state.or.us/muni/report.do?doc_rsn=33158" TargetMode="External" Id="rId13"/><Relationship Type="http://schemas.openxmlformats.org/officeDocument/2006/relationships/hyperlink" Target="https://data.bls.gov/timeseries/CUUR0400SA0" TargetMode="External" Id="rId14"/><Relationship Type="http://schemas.openxmlformats.org/officeDocument/2006/relationships/hyperlink" Target="https://www.oregon.gov/ode/reports-and-data/students/Documents/fallmembershipreport_20182019.xlsx" TargetMode="External" Id="rId15"/><Relationship Type="http://schemas.openxmlformats.org/officeDocument/2006/relationships/hyperlink" Target="https://data.census.gov/table/ACSST5Y2019.S2001?g=160XX00US4169600" TargetMode="External" Id="rId16"/><Relationship Type="http://schemas.openxmlformats.org/officeDocument/2006/relationships/hyperlink" Target="https://secure.sos.state.or.us/muni/report.do?doc_rsn=35773" TargetMode="External" Id="rId17"/><Relationship Type="http://schemas.openxmlformats.org/officeDocument/2006/relationships/hyperlink" Target="https://data.bls.gov/timeseries/CUUR0400SA0" TargetMode="External" Id="rId18"/><Relationship Type="http://schemas.openxmlformats.org/officeDocument/2006/relationships/hyperlink" Target="https://www.oregon.gov/ode/reports-and-data/students/Documents/fallmembershipreport_20192020.xlsx" TargetMode="External" Id="rId19"/><Relationship Type="http://schemas.openxmlformats.org/officeDocument/2006/relationships/hyperlink" Target="https://data.census.gov/table/ACSST5Y2020.S2001?g=160XX00US4169600" TargetMode="External" Id="rId20"/><Relationship Type="http://schemas.openxmlformats.org/officeDocument/2006/relationships/hyperlink" Target="https://secure.sos.state.or.us/muni/report.do?doc_rsn=38134" TargetMode="External" Id="rId21"/><Relationship Type="http://schemas.openxmlformats.org/officeDocument/2006/relationships/hyperlink" Target="https://data.bls.gov/timeseries/CUUR0400SA0" TargetMode="External" Id="rId22"/><Relationship Type="http://schemas.openxmlformats.org/officeDocument/2006/relationships/hyperlink" Target="https://www.oregon.gov/ode/reports-and-data/students/Documents/fallmembershipreport_20202021.xlsx" TargetMode="External" Id="rId23"/><Relationship Type="http://schemas.openxmlformats.org/officeDocument/2006/relationships/hyperlink" Target="https://data.census.gov/table/ACSST5Y2021.S2001?g=160XX00US4169600" TargetMode="External" Id="rId24"/><Relationship Type="http://schemas.openxmlformats.org/officeDocument/2006/relationships/hyperlink" Target="https://secure.sos.state.or.us/muni/report.do?doc_rsn=40691" TargetMode="External" Id="rId25"/><Relationship Type="http://schemas.openxmlformats.org/officeDocument/2006/relationships/hyperlink" Target="https://data.bls.gov/timeseries/CUUR0400SA0" TargetMode="External" Id="rId26"/><Relationship Type="http://schemas.openxmlformats.org/officeDocument/2006/relationships/hyperlink" Target="https://www.oregon.gov/ode/reports-and-data/students/Documents/fallmembershipreport_20212022.xlsx" TargetMode="External" Id="rId27"/><Relationship Type="http://schemas.openxmlformats.org/officeDocument/2006/relationships/hyperlink" Target="https://data.census.gov/table/ACSST5Y2022.S2001?g=160XX00US4169600" TargetMode="External" Id="rId28"/><Relationship Type="http://schemas.openxmlformats.org/officeDocument/2006/relationships/hyperlink" Target="https://secure.sos.state.or.us/muni/report.do?doc_rsn=43492" TargetMode="External" Id="rId29"/><Relationship Type="http://schemas.openxmlformats.org/officeDocument/2006/relationships/hyperlink" Target="https://data.bls.gov/timeseries/CUUR0400SA0" TargetMode="External" Id="rId30"/><Relationship Type="http://schemas.openxmlformats.org/officeDocument/2006/relationships/hyperlink" Target="https://www.oregon.gov/ode/reports-and-data/students/Documents/fallmembershipreport_20222023.xlsx" TargetMode="External" Id="rId31"/><Relationship Type="http://schemas.openxmlformats.org/officeDocument/2006/relationships/hyperlink" Target="https://data.census.gov/table/ACSST5Y2023.S2001?g=160XX00US4169600" TargetMode="External" Id="rId32"/><Relationship Type="http://schemas.openxmlformats.org/officeDocument/2006/relationships/hyperlink" Target="https://secure.sos.state.or.us/muni/report.do?doc_rsn=45862" TargetMode="External" Id="rId33"/><Relationship Type="http://schemas.openxmlformats.org/officeDocument/2006/relationships/hyperlink" Target="https://data.bls.gov/timeseries/CUUR0400SA0" TargetMode="External" Id="rId34"/><Relationship Type="http://schemas.openxmlformats.org/officeDocument/2006/relationships/hyperlink" Target="https://www.oregon.gov/ode/reports-and-data/students/Documents/fallmembershipreport_20232024.xlsx" TargetMode="External" Id="rId35"/><Relationship Type="http://schemas.openxmlformats.org/officeDocument/2006/relationships/hyperlink" Target="https://data.census.gov/table/ACSST5Y2024.S2001?g=160XX00US4169600" TargetMode="External" Id="rId36"/><Relationship Type="http://schemas.openxmlformats.org/officeDocument/2006/relationships/hyperlink" Target="https://www.springfield.k12.or.us/fs/resource-manager/view/8d3834fa-8368-4d63-b453-2d9358afb76f" TargetMode="External" Id="rId37"/><Relationship Type="http://schemas.openxmlformats.org/officeDocument/2006/relationships/hyperlink" Target="https://data.bls.gov/timeseries/CUUR0400SA0" TargetMode="External" Id="rId38"/><Relationship Type="http://schemas.openxmlformats.org/officeDocument/2006/relationships/hyperlink" Target="https://www.oregon.gov/ode/reports-and-data/students/Documents/fallmembershipreport_20242025.xlsx" TargetMode="External" Id="rId39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4" customWidth="1" min="2" max="2"/>
    <col width="13" customWidth="1" min="3" max="3"/>
    <col width="9" customWidth="1" min="4" max="4"/>
    <col width="16" customWidth="1" min="5" max="5"/>
    <col width="12" customWidth="1" min="6" max="6"/>
    <col width="16" customWidth="1" min="7" max="7"/>
    <col width="16" customWidth="1" min="8" max="8"/>
    <col width="16" customWidth="1" min="9" max="9"/>
    <col width="16" customWidth="1" min="10" max="10"/>
    <col width="34" customWidth="1" min="11" max="11"/>
    <col width="16" customWidth="1" min="12" max="12"/>
    <col width="16" customWidth="1" min="13" max="13"/>
    <col width="44" customWidth="1" min="14" max="14"/>
    <col width="30" customWidth="1" min="15" max="15"/>
    <col width="40" customWidth="1" min="16" max="16"/>
    <col width="34" customWidth="1" min="17" max="17"/>
  </cols>
  <sheetData>
    <row r="1">
      <c r="A1" s="1" t="inlineStr">
        <is>
          <t>Jurisdiction Name</t>
        </is>
      </c>
      <c r="B1" s="1" t="inlineStr">
        <is>
          <t>Government Type</t>
        </is>
      </c>
      <c r="C1" s="1" t="inlineStr">
        <is>
          <t>Population Type</t>
        </is>
      </c>
      <c r="D1" s="1" t="inlineStr">
        <is>
          <t>Fiscal Year</t>
        </is>
      </c>
      <c r="E1" s="1" t="inlineStr">
        <is>
          <t>Total Spending ($)</t>
        </is>
      </c>
      <c r="F1" s="1" t="inlineStr">
        <is>
          <t>Inflation (CPI-U, June)</t>
        </is>
      </c>
      <c r="G1" s="1" t="inlineStr">
        <is>
          <t>Population / Enrollment</t>
        </is>
      </c>
      <c r="H1" s="1" t="inlineStr">
        <is>
          <t>Average Wage — FT-YR workers ($)</t>
        </is>
      </c>
      <c r="I1" s="1" t="inlineStr">
        <is>
          <t>Median Wage — FT-YR workers ($)</t>
        </is>
      </c>
      <c r="J1" s="1" t="inlineStr">
        <is>
          <t>Total Spending — 2025 $</t>
        </is>
      </c>
      <c r="K1" s="1" t="inlineStr">
        <is>
          <t>Counterfactual — Population + Inflation ($)</t>
        </is>
      </c>
      <c r="L1" s="1" t="inlineStr">
        <is>
          <t>Per Unit Spending — Nominal</t>
        </is>
      </c>
      <c r="M1" s="1" t="inlineStr">
        <is>
          <t>Per Unit Spending — 2025 $</t>
        </is>
      </c>
      <c r="N1" s="1" t="inlineStr">
        <is>
          <t>Source: Total Spending</t>
        </is>
      </c>
      <c r="O1" s="1" t="inlineStr">
        <is>
          <t>Source: Inflation</t>
        </is>
      </c>
      <c r="P1" s="1" t="inlineStr">
        <is>
          <t>Source: Population / Enrollment</t>
        </is>
      </c>
      <c r="Q1" s="1" t="inlineStr">
        <is>
          <t>Source: Wages — ACS S2001</t>
        </is>
      </c>
    </row>
    <row r="2">
      <c r="A2" t="inlineStr">
        <is>
          <t>Springfield Public Schools</t>
        </is>
      </c>
      <c r="B2" t="inlineStr">
        <is>
          <t>School District</t>
        </is>
      </c>
      <c r="C2" t="inlineStr">
        <is>
          <t>Enrollment</t>
        </is>
      </c>
      <c r="D2" s="2" t="n">
        <v>2016</v>
      </c>
      <c r="E2" s="3" t="n">
        <v>145379199</v>
      </c>
      <c r="F2" s="4" t="n">
        <v>248.228</v>
      </c>
      <c r="G2" s="5" t="n">
        <v>11045</v>
      </c>
      <c r="H2" s="3" t="n">
        <v>39734</v>
      </c>
      <c r="I2" t="inlineStr">
        <is>
          <t>N/A</t>
        </is>
      </c>
      <c r="J2" s="3">
        <f>E2*(SUMIFS($F:$F,$A:$A,$A2,$D:$D,2025)/F2)</f>
        <v/>
      </c>
      <c r="K2" s="3">
        <f>$E$2*($G2/$G$2)*($F2/$F$2)</f>
        <v/>
      </c>
      <c r="L2" s="6" t="n">
        <v>13162.4444545043</v>
      </c>
      <c r="M2" s="6" t="n">
        <v>18167.26792259971</v>
      </c>
      <c r="N2" s="7" t="inlineStr">
        <is>
          <t>p. 41_FY2016_Springfield_SD_19_ACFR</t>
        </is>
      </c>
      <c r="O2" s="7" t="inlineStr">
        <is>
          <t>BLS series CUUR0400SA0 — CPI-U West Region, NSA (June values)</t>
        </is>
      </c>
      <c r="P2" s="7" t="inlineStr">
        <is>
          <t>ODE Fall Membership Report (Springfield SD, SY 2015-16 through 2024-25)</t>
        </is>
      </c>
      <c r="Q2" s="7" t="inlineStr">
        <is>
          <t>ACS S2001 (2012-2016) FIPS 4169600 Springfield city (proxy for Springfield SD)</t>
        </is>
      </c>
    </row>
    <row r="3">
      <c r="A3" t="inlineStr">
        <is>
          <t>Springfield Public Schools</t>
        </is>
      </c>
      <c r="B3" t="inlineStr">
        <is>
          <t>School District</t>
        </is>
      </c>
      <c r="C3" t="inlineStr">
        <is>
          <t>Enrollment</t>
        </is>
      </c>
      <c r="D3" s="2" t="n">
        <v>2017</v>
      </c>
      <c r="E3" s="3" t="n">
        <v>129617621</v>
      </c>
      <c r="F3" s="4" t="n">
        <v>254.469</v>
      </c>
      <c r="G3" s="5" t="n">
        <v>11072</v>
      </c>
      <c r="H3" s="3" t="n">
        <v>41729</v>
      </c>
      <c r="I3" s="3" t="n">
        <v>35363</v>
      </c>
      <c r="J3" s="3">
        <f>E3*(SUMIFS($F:$F,$A:$A,$A3,$D:$D,2025)/F3)</f>
        <v/>
      </c>
      <c r="K3" s="3">
        <f>$E$2*($G3/$G$2)*($F3/$F$2)</f>
        <v/>
      </c>
      <c r="L3" s="6" t="n">
        <v>11706.79380419075</v>
      </c>
      <c r="M3" s="6" t="n">
        <v>15761.84032489303</v>
      </c>
      <c r="N3" s="7" t="inlineStr">
        <is>
          <t>p. 40_FY2017_Springfield_SD_19_ACFR</t>
        </is>
      </c>
      <c r="O3" s="7" t="inlineStr">
        <is>
          <t>BLS series CUUR0400SA0 — CPI-U West Region, NSA (June values)</t>
        </is>
      </c>
      <c r="P3" s="7" t="inlineStr">
        <is>
          <t>ODE Fall Membership Report (Springfield SD, SY 2015-16 through 2024-25)</t>
        </is>
      </c>
      <c r="Q3" s="7" t="inlineStr">
        <is>
          <t>ACS S2001 (2013-2017) FIPS 4169600 Springfield city (proxy for Springfield SD)</t>
        </is>
      </c>
    </row>
    <row r="4">
      <c r="A4" t="inlineStr">
        <is>
          <t>Springfield Public Schools</t>
        </is>
      </c>
      <c r="B4" t="inlineStr">
        <is>
          <t>School District</t>
        </is>
      </c>
      <c r="C4" t="inlineStr">
        <is>
          <t>Enrollment</t>
        </is>
      </c>
      <c r="D4" s="2" t="n">
        <v>2018</v>
      </c>
      <c r="E4" s="3" t="n">
        <v>139431931</v>
      </c>
      <c r="F4" s="4" t="n">
        <v>263.732</v>
      </c>
      <c r="G4" s="5" t="n">
        <v>10910</v>
      </c>
      <c r="H4" s="3" t="n">
        <v>42895</v>
      </c>
      <c r="I4" s="3" t="n">
        <v>36453</v>
      </c>
      <c r="J4" s="3">
        <f>E4*(SUMIFS($F:$F,$A:$A,$A4,$D:$D,2025)/F4)</f>
        <v/>
      </c>
      <c r="K4" s="3">
        <f>$E$2*($G4/$G$2)*($F4/$F$2)</f>
        <v/>
      </c>
      <c r="L4" s="6" t="n">
        <v>12780.19532538955</v>
      </c>
      <c r="M4" s="6" t="n">
        <v>16602.69159987294</v>
      </c>
      <c r="N4" s="7" t="inlineStr">
        <is>
          <t>p. 40_FY2018_Springfield_SD_19_ACFR</t>
        </is>
      </c>
      <c r="O4" s="7" t="inlineStr">
        <is>
          <t>BLS series CUUR0400SA0 — CPI-U West Region, NSA (June values)</t>
        </is>
      </c>
      <c r="P4" s="7" t="inlineStr">
        <is>
          <t>ODE Fall Membership Report (Springfield SD, SY 2015-16 through 2024-25)</t>
        </is>
      </c>
      <c r="Q4" s="7" t="inlineStr">
        <is>
          <t>ACS S2001 (2014-2018) FIPS 4169600 Springfield city (proxy for Springfield SD)</t>
        </is>
      </c>
    </row>
    <row r="5">
      <c r="A5" t="inlineStr">
        <is>
          <t>Springfield Public Schools</t>
        </is>
      </c>
      <c r="B5" t="inlineStr">
        <is>
          <t>School District</t>
        </is>
      </c>
      <c r="C5" t="inlineStr">
        <is>
          <t>Enrollment</t>
        </is>
      </c>
      <c r="D5" s="2" t="n">
        <v>2019</v>
      </c>
      <c r="E5" s="3" t="n">
        <v>138711518</v>
      </c>
      <c r="F5" s="4" t="n">
        <v>270.957</v>
      </c>
      <c r="G5" s="5" t="n">
        <v>10838</v>
      </c>
      <c r="H5" s="3" t="n">
        <v>45444</v>
      </c>
      <c r="I5" s="3" t="n">
        <v>38839</v>
      </c>
      <c r="J5" s="3">
        <f>E5*(SUMIFS($F:$F,$A:$A,$A5,$D:$D,2025)/F5)</f>
        <v/>
      </c>
      <c r="K5" s="3">
        <f>$E$2*($G5/$G$2)*($F5/$F$2)</f>
        <v/>
      </c>
      <c r="L5" s="6" t="n">
        <v>12798.62686842591</v>
      </c>
      <c r="M5" s="6" t="n">
        <v>16183.29088110662</v>
      </c>
      <c r="N5" s="7" t="inlineStr">
        <is>
          <t>p. 42_FY2019_Springfield_SD_19_ACFR</t>
        </is>
      </c>
      <c r="O5" s="7" t="inlineStr">
        <is>
          <t>BLS series CUUR0400SA0 — CPI-U West Region, NSA (June values)</t>
        </is>
      </c>
      <c r="P5" s="7" t="inlineStr">
        <is>
          <t>ODE Fall Membership Report (Springfield SD, SY 2015-16 through 2024-25)</t>
        </is>
      </c>
      <c r="Q5" s="7" t="inlineStr">
        <is>
          <t>ACS S2001 (2015-2019) FIPS 4169600 Springfield city (proxy for Springfield SD)</t>
        </is>
      </c>
    </row>
    <row r="6">
      <c r="A6" t="inlineStr">
        <is>
          <t>Springfield Public Schools</t>
        </is>
      </c>
      <c r="B6" t="inlineStr">
        <is>
          <t>School District</t>
        </is>
      </c>
      <c r="C6" t="inlineStr">
        <is>
          <t>Enrollment</t>
        </is>
      </c>
      <c r="D6" s="2" t="n">
        <v>2020</v>
      </c>
      <c r="E6" s="3" t="n">
        <v>145771146</v>
      </c>
      <c r="F6" s="4" t="n">
        <v>274.155</v>
      </c>
      <c r="G6" s="5" t="n">
        <v>10571</v>
      </c>
      <c r="H6" s="3" t="n">
        <v>47394</v>
      </c>
      <c r="I6" s="3" t="n">
        <v>40691</v>
      </c>
      <c r="J6" s="3">
        <f>E6*(SUMIFS($F:$F,$A:$A,$A6,$D:$D,2025)/F6)</f>
        <v/>
      </c>
      <c r="K6" s="3">
        <f>$E$2*($G6/$G$2)*($F6/$F$2)</f>
        <v/>
      </c>
      <c r="L6" s="6" t="n">
        <v>13789.72150222306</v>
      </c>
      <c r="M6" s="6" t="n">
        <v>17233.09023377706</v>
      </c>
      <c r="N6" s="7" t="inlineStr">
        <is>
          <t>p. 43_FY2020_Springfield_SD_19_ACFR</t>
        </is>
      </c>
      <c r="O6" s="7" t="inlineStr">
        <is>
          <t>BLS series CUUR0400SA0 — CPI-U West Region, NSA (June values)</t>
        </is>
      </c>
      <c r="P6" s="7" t="inlineStr">
        <is>
          <t>ODE Fall Membership Report (Springfield SD, SY 2015-16 through 2024-25)</t>
        </is>
      </c>
      <c r="Q6" s="7" t="inlineStr">
        <is>
          <t>ACS S2001 (2016-2020) FIPS 4169600 Springfield city (proxy for Springfield SD)</t>
        </is>
      </c>
    </row>
    <row r="7">
      <c r="A7" t="inlineStr">
        <is>
          <t>Springfield Public Schools</t>
        </is>
      </c>
      <c r="B7" t="inlineStr">
        <is>
          <t>School District</t>
        </is>
      </c>
      <c r="C7" t="inlineStr">
        <is>
          <t>Enrollment</t>
        </is>
      </c>
      <c r="D7" s="2" t="n">
        <v>2021</v>
      </c>
      <c r="E7" s="3" t="n">
        <v>152801182</v>
      </c>
      <c r="F7" s="4" t="n">
        <v>288.263</v>
      </c>
      <c r="G7" s="5" t="n">
        <v>9827</v>
      </c>
      <c r="H7" s="3" t="n">
        <v>51546</v>
      </c>
      <c r="I7" s="3" t="n">
        <v>43139</v>
      </c>
      <c r="J7" s="3">
        <f>E7*(SUMIFS($F:$F,$A:$A,$A7,$D:$D,2025)/F7)</f>
        <v/>
      </c>
      <c r="K7" s="3">
        <f>$E$2*($G7/$G$2)*($F7/$F$2)</f>
        <v/>
      </c>
      <c r="L7" s="6" t="n">
        <v>15549.11794036837</v>
      </c>
      <c r="M7" s="6" t="n">
        <v>18480.79685878323</v>
      </c>
      <c r="N7" s="7" t="inlineStr">
        <is>
          <t>p. 44_FY2021_Springfield_SD_19_ACFR</t>
        </is>
      </c>
      <c r="O7" s="7" t="inlineStr">
        <is>
          <t>BLS series CUUR0400SA0 — CPI-U West Region, NSA (June values)</t>
        </is>
      </c>
      <c r="P7" s="7" t="inlineStr">
        <is>
          <t>ODE Fall Membership Report (Springfield SD, SY 2015-16 through 2024-25)</t>
        </is>
      </c>
      <c r="Q7" s="7" t="inlineStr">
        <is>
          <t>ACS S2001 (2017-2021) FIPS 4169600 Springfield city (proxy for Springfield SD)</t>
        </is>
      </c>
    </row>
    <row r="8">
      <c r="A8" t="inlineStr">
        <is>
          <t>Springfield Public Schools</t>
        </is>
      </c>
      <c r="B8" t="inlineStr">
        <is>
          <t>School District</t>
        </is>
      </c>
      <c r="C8" t="inlineStr">
        <is>
          <t>Enrollment</t>
        </is>
      </c>
      <c r="D8" s="2" t="n">
        <v>2022</v>
      </c>
      <c r="E8" s="3" t="n">
        <v>147833821</v>
      </c>
      <c r="F8" s="4" t="n">
        <v>313.496</v>
      </c>
      <c r="G8" s="5" t="n">
        <v>9833</v>
      </c>
      <c r="H8" s="3" t="n">
        <v>55377</v>
      </c>
      <c r="I8" s="3" t="n">
        <v>47094</v>
      </c>
      <c r="J8" s="3">
        <f>E8*(SUMIFS($F:$F,$A:$A,$A8,$D:$D,2025)/F8)</f>
        <v/>
      </c>
      <c r="K8" s="3">
        <f>$E$2*($G8/$G$2)*($F8/$F$2)</f>
        <v/>
      </c>
      <c r="L8" s="6" t="n">
        <v>15034.45754093359</v>
      </c>
      <c r="M8" s="6" t="n">
        <v>16430.8335719495</v>
      </c>
      <c r="N8" s="7" t="inlineStr">
        <is>
          <t>p. 43_FY2022_Springfield_SD_19_ACFR</t>
        </is>
      </c>
      <c r="O8" s="7" t="inlineStr">
        <is>
          <t>BLS series CUUR0400SA0 — CPI-U West Region, NSA (June values)</t>
        </is>
      </c>
      <c r="P8" s="7" t="inlineStr">
        <is>
          <t>ODE Fall Membership Report (Springfield SD, SY 2015-16 through 2024-25)</t>
        </is>
      </c>
      <c r="Q8" s="7" t="inlineStr">
        <is>
          <t>ACS S2001 (2018-2022) FIPS 4169600 Springfield city (proxy for Springfield SD)</t>
        </is>
      </c>
    </row>
    <row r="9">
      <c r="A9" t="inlineStr">
        <is>
          <t>Springfield Public Schools</t>
        </is>
      </c>
      <c r="B9" t="inlineStr">
        <is>
          <t>School District</t>
        </is>
      </c>
      <c r="C9" t="inlineStr">
        <is>
          <t>Enrollment</t>
        </is>
      </c>
      <c r="D9" s="2" t="n">
        <v>2023</v>
      </c>
      <c r="E9" s="3" t="n">
        <v>162708486</v>
      </c>
      <c r="F9" s="4" t="n">
        <v>324.448</v>
      </c>
      <c r="G9" s="5" t="n">
        <v>9643</v>
      </c>
      <c r="H9" s="3" t="n">
        <v>57873</v>
      </c>
      <c r="I9" s="3" t="n">
        <v>49372</v>
      </c>
      <c r="J9" s="3">
        <f>E9*(SUMIFS($F:$F,$A:$A,$A9,$D:$D,2025)/F9)</f>
        <v/>
      </c>
      <c r="K9" s="3">
        <f>$E$2*($G9/$G$2)*($F9/$F$2)</f>
        <v/>
      </c>
      <c r="L9" s="6" t="n">
        <v>16873.22264855335</v>
      </c>
      <c r="M9" s="6" t="n">
        <v>17817.91051659684</v>
      </c>
      <c r="N9" s="7" t="inlineStr">
        <is>
          <t>p. 47_FY2023_Springfield_SD_19_ACFR</t>
        </is>
      </c>
      <c r="O9" s="7" t="inlineStr">
        <is>
          <t>BLS series CUUR0400SA0 — CPI-U West Region, NSA (June values)</t>
        </is>
      </c>
      <c r="P9" s="7" t="inlineStr">
        <is>
          <t>ODE Fall Membership Report (Springfield SD, SY 2015-16 through 2024-25)</t>
        </is>
      </c>
      <c r="Q9" s="7" t="inlineStr">
        <is>
          <t>ACS S2001 (2019-2023) FIPS 4169600 Springfield city (proxy for Springfield SD)</t>
        </is>
      </c>
    </row>
    <row r="10">
      <c r="A10" t="inlineStr">
        <is>
          <t>Springfield Public Schools</t>
        </is>
      </c>
      <c r="B10" t="inlineStr">
        <is>
          <t>School District</t>
        </is>
      </c>
      <c r="C10" t="inlineStr">
        <is>
          <t>Enrollment</t>
        </is>
      </c>
      <c r="D10" s="2" t="n">
        <v>2024</v>
      </c>
      <c r="E10" s="3" t="n">
        <v>159184749</v>
      </c>
      <c r="F10" s="4" t="n">
        <v>333.662</v>
      </c>
      <c r="G10" s="5" t="n">
        <v>9460</v>
      </c>
      <c r="H10" s="3" t="n">
        <v>59197</v>
      </c>
      <c r="I10" s="3" t="n">
        <v>51103</v>
      </c>
      <c r="J10" s="3">
        <f>E10*(SUMIFS($F:$F,$A:$A,$A10,$D:$D,2025)/F10)</f>
        <v/>
      </c>
      <c r="K10" s="3">
        <f>$E$2*($G10/$G$2)*($F10/$F$2)</f>
        <v/>
      </c>
      <c r="L10" s="6" t="n">
        <v>16827.14048625793</v>
      </c>
      <c r="M10" s="6" t="n">
        <v>17278.55459542378</v>
      </c>
      <c r="N10" s="7" t="inlineStr">
        <is>
          <t>p. 45_FY2024_Springfield_SD_19_ACFR</t>
        </is>
      </c>
      <c r="O10" s="7" t="inlineStr">
        <is>
          <t>BLS series CUUR0400SA0 — CPI-U West Region, NSA (June values)</t>
        </is>
      </c>
      <c r="P10" s="7" t="inlineStr">
        <is>
          <t>ODE Fall Membership Report (Springfield SD, SY 2015-16 through 2024-25)</t>
        </is>
      </c>
      <c r="Q10" s="7" t="inlineStr">
        <is>
          <t>ACS S2001 (2020-2024) FIPS 4169600 Springfield city (proxy for Springfield SD)</t>
        </is>
      </c>
    </row>
    <row r="11">
      <c r="A11" t="inlineStr">
        <is>
          <t>Springfield Public Schools</t>
        </is>
      </c>
      <c r="B11" t="inlineStr">
        <is>
          <t>School District</t>
        </is>
      </c>
      <c r="C11" t="inlineStr">
        <is>
          <t>Enrollment</t>
        </is>
      </c>
      <c r="D11" s="2" t="n">
        <v>2025</v>
      </c>
      <c r="E11" s="3" t="n">
        <v>183657978</v>
      </c>
      <c r="F11" s="4" t="n">
        <v>342.613</v>
      </c>
      <c r="G11" s="5" t="n">
        <v>9216</v>
      </c>
      <c r="H11" t="inlineStr">
        <is>
          <t>N/A</t>
        </is>
      </c>
      <c r="I11" t="inlineStr">
        <is>
          <t>N/A</t>
        </is>
      </c>
      <c r="J11" s="3">
        <f>E11*(SUMIFS($F:$F,$A:$A,$A11,$D:$D,2025)/F11)</f>
        <v/>
      </c>
      <c r="K11" s="3">
        <f>$E$2*($G11/$G$2)*($F11/$F$2)</f>
        <v/>
      </c>
      <c r="L11" s="6" t="n">
        <v>19928.166015625</v>
      </c>
      <c r="M11" s="6" t="n">
        <v>19928.166015625</v>
      </c>
      <c r="N11" s="7" t="inlineStr">
        <is>
          <t>p. 47_FY2025_Springfield_SD_19_ACFR_(district_website)</t>
        </is>
      </c>
      <c r="O11" s="7" t="inlineStr">
        <is>
          <t>BLS series CUUR0400SA0 — CPI-U West Region, NSA (June values)</t>
        </is>
      </c>
      <c r="P11" s="7" t="inlineStr">
        <is>
          <t>ODE Fall Membership Report (Springfield SD, SY 2015-16 through 2024-25)</t>
        </is>
      </c>
      <c r="Q11" t="inlineStr">
        <is>
          <t>N/A</t>
        </is>
      </c>
    </row>
  </sheetData>
  <hyperlinks>
    <hyperlink xmlns:r="http://schemas.openxmlformats.org/officeDocument/2006/relationships" ref="N2" r:id="rId1"/>
    <hyperlink xmlns:r="http://schemas.openxmlformats.org/officeDocument/2006/relationships" ref="O2" r:id="rId2"/>
    <hyperlink xmlns:r="http://schemas.openxmlformats.org/officeDocument/2006/relationships" ref="P2" r:id="rId3"/>
    <hyperlink xmlns:r="http://schemas.openxmlformats.org/officeDocument/2006/relationships" ref="Q2" r:id="rId4"/>
    <hyperlink xmlns:r="http://schemas.openxmlformats.org/officeDocument/2006/relationships" ref="N3" r:id="rId5"/>
    <hyperlink xmlns:r="http://schemas.openxmlformats.org/officeDocument/2006/relationships" ref="O3" r:id="rId6"/>
    <hyperlink xmlns:r="http://schemas.openxmlformats.org/officeDocument/2006/relationships" ref="P3" r:id="rId7"/>
    <hyperlink xmlns:r="http://schemas.openxmlformats.org/officeDocument/2006/relationships" ref="Q3" r:id="rId8"/>
    <hyperlink xmlns:r="http://schemas.openxmlformats.org/officeDocument/2006/relationships" ref="N4" r:id="rId9"/>
    <hyperlink xmlns:r="http://schemas.openxmlformats.org/officeDocument/2006/relationships" ref="O4" r:id="rId10"/>
    <hyperlink xmlns:r="http://schemas.openxmlformats.org/officeDocument/2006/relationships" ref="P4" r:id="rId11"/>
    <hyperlink xmlns:r="http://schemas.openxmlformats.org/officeDocument/2006/relationships" ref="Q4" r:id="rId12"/>
    <hyperlink xmlns:r="http://schemas.openxmlformats.org/officeDocument/2006/relationships" ref="N5" r:id="rId13"/>
    <hyperlink xmlns:r="http://schemas.openxmlformats.org/officeDocument/2006/relationships" ref="O5" r:id="rId14"/>
    <hyperlink xmlns:r="http://schemas.openxmlformats.org/officeDocument/2006/relationships" ref="P5" r:id="rId15"/>
    <hyperlink xmlns:r="http://schemas.openxmlformats.org/officeDocument/2006/relationships" ref="Q5" r:id="rId16"/>
    <hyperlink xmlns:r="http://schemas.openxmlformats.org/officeDocument/2006/relationships" ref="N6" r:id="rId17"/>
    <hyperlink xmlns:r="http://schemas.openxmlformats.org/officeDocument/2006/relationships" ref="O6" r:id="rId18"/>
    <hyperlink xmlns:r="http://schemas.openxmlformats.org/officeDocument/2006/relationships" ref="P6" r:id="rId19"/>
    <hyperlink xmlns:r="http://schemas.openxmlformats.org/officeDocument/2006/relationships" ref="Q6" r:id="rId20"/>
    <hyperlink xmlns:r="http://schemas.openxmlformats.org/officeDocument/2006/relationships" ref="N7" r:id="rId21"/>
    <hyperlink xmlns:r="http://schemas.openxmlformats.org/officeDocument/2006/relationships" ref="O7" r:id="rId22"/>
    <hyperlink xmlns:r="http://schemas.openxmlformats.org/officeDocument/2006/relationships" ref="P7" r:id="rId23"/>
    <hyperlink xmlns:r="http://schemas.openxmlformats.org/officeDocument/2006/relationships" ref="Q7" r:id="rId24"/>
    <hyperlink xmlns:r="http://schemas.openxmlformats.org/officeDocument/2006/relationships" ref="N8" r:id="rId25"/>
    <hyperlink xmlns:r="http://schemas.openxmlformats.org/officeDocument/2006/relationships" ref="O8" r:id="rId26"/>
    <hyperlink xmlns:r="http://schemas.openxmlformats.org/officeDocument/2006/relationships" ref="P8" r:id="rId27"/>
    <hyperlink xmlns:r="http://schemas.openxmlformats.org/officeDocument/2006/relationships" ref="Q8" r:id="rId28"/>
    <hyperlink xmlns:r="http://schemas.openxmlformats.org/officeDocument/2006/relationships" ref="N9" r:id="rId29"/>
    <hyperlink xmlns:r="http://schemas.openxmlformats.org/officeDocument/2006/relationships" ref="O9" r:id="rId30"/>
    <hyperlink xmlns:r="http://schemas.openxmlformats.org/officeDocument/2006/relationships" ref="P9" r:id="rId31"/>
    <hyperlink xmlns:r="http://schemas.openxmlformats.org/officeDocument/2006/relationships" ref="Q9" r:id="rId32"/>
    <hyperlink xmlns:r="http://schemas.openxmlformats.org/officeDocument/2006/relationships" ref="N10" r:id="rId33"/>
    <hyperlink xmlns:r="http://schemas.openxmlformats.org/officeDocument/2006/relationships" ref="O10" r:id="rId34"/>
    <hyperlink xmlns:r="http://schemas.openxmlformats.org/officeDocument/2006/relationships" ref="P10" r:id="rId35"/>
    <hyperlink xmlns:r="http://schemas.openxmlformats.org/officeDocument/2006/relationships" ref="Q10" r:id="rId36"/>
    <hyperlink xmlns:r="http://schemas.openxmlformats.org/officeDocument/2006/relationships" ref="N11" r:id="rId37"/>
    <hyperlink xmlns:r="http://schemas.openxmlformats.org/officeDocument/2006/relationships" ref="O11" r:id="rId38"/>
    <hyperlink xmlns:r="http://schemas.openxmlformats.org/officeDocument/2006/relationships" ref="P11" r:id="rId39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2026-06-17T02:02:40Z</dcterms:created>
  <dcterms:modified xmlns:dcterms="http://purl.org/dc/terms/" xmlns:xsi="http://www.w3.org/2001/XMLSchema-instance" xsi:type="dcterms:W3CDTF">2026-06-17T02:02:40Z</dcterms:modified>
</cp:coreProperties>
</file>