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oregon.gov/das/Financial/Acctng/Documents/2016_Annual_Report.pdf#page=40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tables/2010-2019/state/totals/nst-est2019-01.xlsx" TargetMode="External" Id="rId3"/><Relationship Type="http://schemas.openxmlformats.org/officeDocument/2006/relationships/hyperlink" Target="https://data.census.gov/table/ACSST5Y2016.S2001?g=040XX00US41" TargetMode="External" Id="rId4"/><Relationship Type="http://schemas.openxmlformats.org/officeDocument/2006/relationships/hyperlink" Target="https://www.oregon.gov/das/Financial/Acctng/Documents/2017_Annual_Report.pdf#page=40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tables/2010-2019/state/totals/nst-est2019-01.xlsx" TargetMode="External" Id="rId7"/><Relationship Type="http://schemas.openxmlformats.org/officeDocument/2006/relationships/hyperlink" Target="https://data.census.gov/table/ACSST5Y2017.S2001?g=040XX00US41" TargetMode="External" Id="rId8"/><Relationship Type="http://schemas.openxmlformats.org/officeDocument/2006/relationships/hyperlink" Target="https://www.oregon.gov/das/Financial/Acctng/Documents/2018_Annual_Report.pdf#page=40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tables/2010-2019/state/totals/nst-est2019-01.xlsx" TargetMode="External" Id="rId11"/><Relationship Type="http://schemas.openxmlformats.org/officeDocument/2006/relationships/hyperlink" Target="https://data.census.gov/table/ACSST5Y2018.S2001?g=040XX00US41" TargetMode="External" Id="rId12"/><Relationship Type="http://schemas.openxmlformats.org/officeDocument/2006/relationships/hyperlink" Target="https://www.oregon.gov/das/Financial/Acctng/Documents/2019_Annual_Report.pdf#page=42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tables/2010-2019/state/totals/nst-est2019-01.xlsx" TargetMode="External" Id="rId15"/><Relationship Type="http://schemas.openxmlformats.org/officeDocument/2006/relationships/hyperlink" Target="https://data.census.gov/table/ACSST5Y2019.S2001?g=040XX00US41" TargetMode="External" Id="rId16"/><Relationship Type="http://schemas.openxmlformats.org/officeDocument/2006/relationships/hyperlink" Target="https://www.oregon.gov/das/Financial/Acctng/Documents/2020_Annual_Report.pdf#page=41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tables/2020-2025/state/totals/NST-EST2025-POP.xlsx" TargetMode="External" Id="rId19"/><Relationship Type="http://schemas.openxmlformats.org/officeDocument/2006/relationships/hyperlink" Target="https://data.census.gov/table/ACSST5Y2020.S2001?g=040XX00US41" TargetMode="External" Id="rId20"/><Relationship Type="http://schemas.openxmlformats.org/officeDocument/2006/relationships/hyperlink" Target="https://www.oregon.gov/das/Financial/Acctng/Documents/2021_Annual_Report.pdf#page=41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tables/2020-2025/state/totals/NST-EST2025-POP.xlsx" TargetMode="External" Id="rId23"/><Relationship Type="http://schemas.openxmlformats.org/officeDocument/2006/relationships/hyperlink" Target="https://data.census.gov/table/ACSST5Y2021.S2001?g=040XX00US41" TargetMode="External" Id="rId24"/><Relationship Type="http://schemas.openxmlformats.org/officeDocument/2006/relationships/hyperlink" Target="https://www.oregon.gov/das/Financial/Acctng/Documents/2022%20ACFR.pdf#page=39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tables/2020-2025/state/totals/NST-EST2025-POP.xlsx" TargetMode="External" Id="rId27"/><Relationship Type="http://schemas.openxmlformats.org/officeDocument/2006/relationships/hyperlink" Target="https://data.census.gov/table/ACSST5Y2022.S2001?g=040XX00US41" TargetMode="External" Id="rId28"/><Relationship Type="http://schemas.openxmlformats.org/officeDocument/2006/relationships/hyperlink" Target="https://www.oregon.gov/das/Financial/Acctng/Documents/2023ACFR.pdf#page=41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tables/2020-2025/state/totals/NST-EST2025-POP.xlsx" TargetMode="External" Id="rId31"/><Relationship Type="http://schemas.openxmlformats.org/officeDocument/2006/relationships/hyperlink" Target="https://data.census.gov/table/ACSST5Y2023.S2001?g=040XX00US41" TargetMode="External" Id="rId32"/><Relationship Type="http://schemas.openxmlformats.org/officeDocument/2006/relationships/hyperlink" Target="https://www.oregon.gov/das/Financial/Acctng/Documents/2024_ACFR.pdf#page=41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tables/2020-2025/state/totals/NST-EST2025-POP.xlsx" TargetMode="External" Id="rId35"/><Relationship Type="http://schemas.openxmlformats.org/officeDocument/2006/relationships/hyperlink" Target="https://data.census.gov/table/ACSST5Y2024.S2001?g=040XX00US41" TargetMode="External" Id="rId36"/><Relationship Type="http://schemas.openxmlformats.org/officeDocument/2006/relationships/hyperlink" Target="https://www.oregon.gov/das/Financial/Acctng/Documents/2025.ACFR.pdf#page=43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tables/2020-2025/state/totals/NST-EST2025-POP.xlsx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State of Oregon</t>
        </is>
      </c>
      <c r="B2" t="inlineStr">
        <is>
          <t>State</t>
        </is>
      </c>
      <c r="C2" t="inlineStr">
        <is>
          <t>Population</t>
        </is>
      </c>
      <c r="D2" s="2" t="n">
        <v>2016</v>
      </c>
      <c r="E2" s="3" t="n">
        <v>26765259000</v>
      </c>
      <c r="F2" s="4" t="n">
        <v>248.228</v>
      </c>
      <c r="G2" s="5" t="n">
        <v>4089976</v>
      </c>
      <c r="H2" s="3" t="n">
        <v>58339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6544.111505788787</v>
      </c>
      <c r="M2" s="6" t="n">
        <v>9032.412440711016</v>
      </c>
      <c r="N2" s="7" t="inlineStr">
        <is>
          <t>p. 40_FY2016_OR_St_ACFR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state totals (nst-est2019-01.xlsx)</t>
        </is>
      </c>
      <c r="Q2" s="7" t="inlineStr">
        <is>
          <t>ACS S2001 (2012-2016) FIPS 41 OR</t>
        </is>
      </c>
    </row>
    <row r="3">
      <c r="A3" t="inlineStr">
        <is>
          <t>State of Oregon</t>
        </is>
      </c>
      <c r="B3" t="inlineStr">
        <is>
          <t>State</t>
        </is>
      </c>
      <c r="C3" t="inlineStr">
        <is>
          <t>Population</t>
        </is>
      </c>
      <c r="D3" s="2" t="n">
        <v>2017</v>
      </c>
      <c r="E3" s="3" t="n">
        <v>26591227000</v>
      </c>
      <c r="F3" s="4" t="n">
        <v>254.469</v>
      </c>
      <c r="G3" s="5" t="n">
        <v>4143625</v>
      </c>
      <c r="H3" s="3" t="n">
        <v>60196</v>
      </c>
      <c r="I3" s="3" t="n">
        <v>45623</v>
      </c>
      <c r="J3" s="3">
        <f>E3*(SUMIFS($F:$F,$A:$A,$A3,$D:$D,2025)/F3)</f>
        <v/>
      </c>
      <c r="K3" s="3">
        <f>$E$2*($G3/$G$2)*($F3/$F$2)</f>
        <v/>
      </c>
      <c r="L3" s="6" t="n">
        <v>6417.38260581013</v>
      </c>
      <c r="M3" s="6" t="n">
        <v>8640.261512107274</v>
      </c>
      <c r="N3" s="7" t="inlineStr">
        <is>
          <t>p. 40_FY2017_OR_St_ACFR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state totals (nst-est2019-01.xlsx)</t>
        </is>
      </c>
      <c r="Q3" s="7" t="inlineStr">
        <is>
          <t>ACS S2001 (2013-2017) FIPS 41 OR</t>
        </is>
      </c>
    </row>
    <row r="4">
      <c r="A4" t="inlineStr">
        <is>
          <t>State of Oregon</t>
        </is>
      </c>
      <c r="B4" t="inlineStr">
        <is>
          <t>State</t>
        </is>
      </c>
      <c r="C4" t="inlineStr">
        <is>
          <t>Population</t>
        </is>
      </c>
      <c r="D4" s="2" t="n">
        <v>2018</v>
      </c>
      <c r="E4" s="3" t="n">
        <v>27865047000</v>
      </c>
      <c r="F4" s="4" t="n">
        <v>263.732</v>
      </c>
      <c r="G4" s="5" t="n">
        <v>4181886</v>
      </c>
      <c r="H4" s="3" t="n">
        <v>62422</v>
      </c>
      <c r="I4" s="3" t="n">
        <v>47328</v>
      </c>
      <c r="J4" s="3">
        <f>E4*(SUMIFS($F:$F,$A:$A,$A4,$D:$D,2025)/F4)</f>
        <v/>
      </c>
      <c r="K4" s="3">
        <f>$E$2*($G4/$G$2)*($F4/$F$2)</f>
        <v/>
      </c>
      <c r="L4" s="6" t="n">
        <v>6663.272743446378</v>
      </c>
      <c r="M4" s="6" t="n">
        <v>8656.226261698974</v>
      </c>
      <c r="N4" s="7" t="inlineStr">
        <is>
          <t>p. 40_FY2018_OR_St_ACFR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state totals (nst-est2019-01.xlsx)</t>
        </is>
      </c>
      <c r="Q4" s="7" t="inlineStr">
        <is>
          <t>ACS S2001 (2014-2018) FIPS 41 OR</t>
        </is>
      </c>
    </row>
    <row r="5">
      <c r="A5" t="inlineStr">
        <is>
          <t>State of Oregon</t>
        </is>
      </c>
      <c r="B5" t="inlineStr">
        <is>
          <t>State</t>
        </is>
      </c>
      <c r="C5" t="inlineStr">
        <is>
          <t>Population</t>
        </is>
      </c>
      <c r="D5" s="2" t="n">
        <v>2019</v>
      </c>
      <c r="E5" s="3" t="n">
        <v>29465886000</v>
      </c>
      <c r="F5" s="4" t="n">
        <v>270.957</v>
      </c>
      <c r="G5" s="5" t="n">
        <v>4217737</v>
      </c>
      <c r="H5" s="3" t="n">
        <v>64762</v>
      </c>
      <c r="I5" s="3" t="n">
        <v>49064</v>
      </c>
      <c r="J5" s="3">
        <f>E5*(SUMIFS($F:$F,$A:$A,$A5,$D:$D,2025)/F5)</f>
        <v/>
      </c>
      <c r="K5" s="3">
        <f>$E$2*($G5/$G$2)*($F5/$F$2)</f>
        <v/>
      </c>
      <c r="L5" s="6" t="n">
        <v>6986.183823220841</v>
      </c>
      <c r="M5" s="6" t="n">
        <v>8833.716782460546</v>
      </c>
      <c r="N5" s="7" t="inlineStr">
        <is>
          <t>p. 42_FY2019_OR_St_ACFR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state totals (nst-est2019-01.xlsx)</t>
        </is>
      </c>
      <c r="Q5" s="7" t="inlineStr">
        <is>
          <t>ACS S2001 (2015-2019) FIPS 41 OR</t>
        </is>
      </c>
    </row>
    <row r="6">
      <c r="A6" t="inlineStr">
        <is>
          <t>State of Oregon</t>
        </is>
      </c>
      <c r="B6" t="inlineStr">
        <is>
          <t>State</t>
        </is>
      </c>
      <c r="C6" t="inlineStr">
        <is>
          <t>Population</t>
        </is>
      </c>
      <c r="D6" s="2" t="n">
        <v>2020</v>
      </c>
      <c r="E6" s="3" t="n">
        <v>35844029000</v>
      </c>
      <c r="F6" s="4" t="n">
        <v>274.155</v>
      </c>
      <c r="G6" s="5" t="n">
        <v>4243544</v>
      </c>
      <c r="H6" s="3" t="n">
        <v>67381</v>
      </c>
      <c r="I6" s="3" t="n">
        <v>50696</v>
      </c>
      <c r="J6" s="3">
        <f>E6*(SUMIFS($F:$F,$A:$A,$A6,$D:$D,2025)/F6)</f>
        <v/>
      </c>
      <c r="K6" s="3">
        <f>$E$2*($G6/$G$2)*($F6/$F$2)</f>
        <v/>
      </c>
      <c r="L6" s="6" t="n">
        <v>8446.720241383146</v>
      </c>
      <c r="M6" s="6" t="n">
        <v>10555.91239284713</v>
      </c>
      <c r="N6" s="7" t="inlineStr">
        <is>
          <t>p. 41_FY2020_OR_St_ACFR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state totals (NST-EST2025-POP.xlsx)</t>
        </is>
      </c>
      <c r="Q6" s="7" t="inlineStr">
        <is>
          <t>ACS S2001 (2016-2020) FIPS 41 OR</t>
        </is>
      </c>
    </row>
    <row r="7">
      <c r="A7" t="inlineStr">
        <is>
          <t>State of Oregon</t>
        </is>
      </c>
      <c r="B7" t="inlineStr">
        <is>
          <t>State</t>
        </is>
      </c>
      <c r="C7" t="inlineStr">
        <is>
          <t>Population</t>
        </is>
      </c>
      <c r="D7" s="2" t="n">
        <v>2021</v>
      </c>
      <c r="E7" s="3" t="n">
        <v>41902530000</v>
      </c>
      <c r="F7" s="4" t="n">
        <v>288.263</v>
      </c>
      <c r="G7" s="5" t="n">
        <v>4254691</v>
      </c>
      <c r="H7" s="3" t="n">
        <v>72200</v>
      </c>
      <c r="I7" s="3" t="n">
        <v>53702</v>
      </c>
      <c r="J7" s="3">
        <f>E7*(SUMIFS($F:$F,$A:$A,$A7,$D:$D,2025)/F7)</f>
        <v/>
      </c>
      <c r="K7" s="3">
        <f>$E$2*($G7/$G$2)*($F7/$F$2)</f>
        <v/>
      </c>
      <c r="L7" s="6" t="n">
        <v>9848.548343463721</v>
      </c>
      <c r="M7" s="6" t="n">
        <v>11705.42419110026</v>
      </c>
      <c r="N7" s="7" t="inlineStr">
        <is>
          <t>p. 41_FY2021_OR_St_ACFR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state totals (NST-EST2025-POP.xlsx)</t>
        </is>
      </c>
      <c r="Q7" s="7" t="inlineStr">
        <is>
          <t>ACS S2001 (2017-2021) FIPS 41 OR</t>
        </is>
      </c>
    </row>
    <row r="8">
      <c r="A8" t="inlineStr">
        <is>
          <t>State of Oregon</t>
        </is>
      </c>
      <c r="B8" t="inlineStr">
        <is>
          <t>State</t>
        </is>
      </c>
      <c r="C8" t="inlineStr">
        <is>
          <t>Population</t>
        </is>
      </c>
      <c r="D8" s="2" t="n">
        <v>2022</v>
      </c>
      <c r="E8" s="3" t="n">
        <v>42044408000</v>
      </c>
      <c r="F8" s="4" t="n">
        <v>313.496</v>
      </c>
      <c r="G8" s="5" t="n">
        <v>4245964</v>
      </c>
      <c r="H8" s="3" t="n">
        <v>78983</v>
      </c>
      <c r="I8" s="3" t="n">
        <v>58329</v>
      </c>
      <c r="J8" s="3">
        <f>E8*(SUMIFS($F:$F,$A:$A,$A8,$D:$D,2025)/F8)</f>
        <v/>
      </c>
      <c r="K8" s="3">
        <f>$E$2*($G8/$G$2)*($F8/$F$2)</f>
        <v/>
      </c>
      <c r="L8" s="6" t="n">
        <v>9902.20548266542</v>
      </c>
      <c r="M8" s="6" t="n">
        <v>10821.90626685013</v>
      </c>
      <c r="N8" s="7" t="inlineStr">
        <is>
          <t>p. 39_FY2022_OR_St_ACFR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state totals (NST-EST2025-POP.xlsx)</t>
        </is>
      </c>
      <c r="Q8" s="7" t="inlineStr">
        <is>
          <t>ACS S2001 (2018-2022) FIPS 41 OR</t>
        </is>
      </c>
    </row>
    <row r="9">
      <c r="A9" t="inlineStr">
        <is>
          <t>State of Oregon</t>
        </is>
      </c>
      <c r="B9" t="inlineStr">
        <is>
          <t>State</t>
        </is>
      </c>
      <c r="C9" t="inlineStr">
        <is>
          <t>Population</t>
        </is>
      </c>
      <c r="D9" s="2" t="n">
        <v>2023</v>
      </c>
      <c r="E9" s="3" t="n">
        <v>43919417000</v>
      </c>
      <c r="F9" s="4" t="n">
        <v>324.448</v>
      </c>
      <c r="G9" s="5" t="n">
        <v>4250392</v>
      </c>
      <c r="H9" s="3" t="n">
        <v>83174</v>
      </c>
      <c r="I9" s="3" t="n">
        <v>61671</v>
      </c>
      <c r="J9" s="3">
        <f>E9*(SUMIFS($F:$F,$A:$A,$A9,$D:$D,2025)/F9)</f>
        <v/>
      </c>
      <c r="K9" s="3">
        <f>$E$2*($G9/$G$2)*($F9/$F$2)</f>
        <v/>
      </c>
      <c r="L9" s="6" t="n">
        <v>10333.0274007668</v>
      </c>
      <c r="M9" s="6" t="n">
        <v>10911.54674049128</v>
      </c>
      <c r="N9" s="7" t="inlineStr">
        <is>
          <t>p. 41_FY2023_OR_St_ACFR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state totals (NST-EST2025-POP.xlsx)</t>
        </is>
      </c>
      <c r="Q9" s="7" t="inlineStr">
        <is>
          <t>ACS S2001 (2019-2023) FIPS 41 OR</t>
        </is>
      </c>
    </row>
    <row r="10">
      <c r="A10" t="inlineStr">
        <is>
          <t>State of Oregon</t>
        </is>
      </c>
      <c r="B10" t="inlineStr">
        <is>
          <t>State</t>
        </is>
      </c>
      <c r="C10" t="inlineStr">
        <is>
          <t>Population</t>
        </is>
      </c>
      <c r="D10" s="2" t="n">
        <v>2024</v>
      </c>
      <c r="E10" s="3" t="n">
        <v>46686181000</v>
      </c>
      <c r="F10" s="4" t="n">
        <v>333.662</v>
      </c>
      <c r="G10" s="5" t="n">
        <v>4265324</v>
      </c>
      <c r="H10" s="3" t="n">
        <v>85811</v>
      </c>
      <c r="I10" s="3" t="n">
        <v>64012</v>
      </c>
      <c r="J10" s="3">
        <f>E10*(SUMIFS($F:$F,$A:$A,$A10,$D:$D,2025)/F10)</f>
        <v/>
      </c>
      <c r="K10" s="3">
        <f>$E$2*($G10/$G$2)*($F10/$F$2)</f>
        <v/>
      </c>
      <c r="L10" s="6" t="n">
        <v>10945.51808959882</v>
      </c>
      <c r="M10" s="6" t="n">
        <v>11239.1485672079</v>
      </c>
      <c r="N10" s="7" t="inlineStr">
        <is>
          <t>p. 41_FY2024_OR_St_ACFR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state totals (NST-EST2025-POP.xlsx)</t>
        </is>
      </c>
      <c r="Q10" s="7" t="inlineStr">
        <is>
          <t>ACS S2001 (2020-2024) FIPS 41 OR</t>
        </is>
      </c>
    </row>
    <row r="11">
      <c r="A11" t="inlineStr">
        <is>
          <t>State of Oregon</t>
        </is>
      </c>
      <c r="B11" t="inlineStr">
        <is>
          <t>State</t>
        </is>
      </c>
      <c r="C11" t="inlineStr">
        <is>
          <t>Population</t>
        </is>
      </c>
      <c r="D11" s="2" t="n">
        <v>2025</v>
      </c>
      <c r="E11" s="3" t="n">
        <v>49984930000</v>
      </c>
      <c r="F11" s="4" t="n">
        <v>342.613</v>
      </c>
      <c r="G11" s="5" t="n">
        <v>4273586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11696.24994091613</v>
      </c>
      <c r="M11" s="6" t="n">
        <v>11696.24994091613</v>
      </c>
      <c r="N11" s="7" t="inlineStr">
        <is>
          <t>p. 43_FY2025_OR_St_ACFR</t>
        </is>
      </c>
      <c r="O11" s="7" t="inlineStr">
        <is>
          <t>BLS series CUUR0400SA0 — CPI-U West Region, NSA (June values)</t>
        </is>
      </c>
      <c r="P11" s="7" t="inlineStr">
        <is>
          <t>Census PEP Vintage 2025 — state totals (NST-EST2025-POP.xlsx)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2026-06-17T02:02:40Z</dcterms:created>
  <dcterms:modified xmlns:dcterms="http://purl.org/dc/terms/" xmlns:xsi="http://www.w3.org/2001/XMLSchema-instance" xsi:type="dcterms:W3CDTF">2026-06-17T02:02:40Z</dcterms:modified>
</cp:coreProperties>
</file>