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ofm.wa.gov/sites/default/files/public/legacy/cafr/2016/Final_CAFR_11012016.pdf#page=46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tables/2010-2019/state/totals/nst-est2019-01.xlsx" TargetMode="External" Id="rId3"/><Relationship Type="http://schemas.openxmlformats.org/officeDocument/2006/relationships/hyperlink" Target="https://data.census.gov/table/ACSST5Y2016.S2001?g=040XX00US53" TargetMode="External" Id="rId4"/><Relationship Type="http://schemas.openxmlformats.org/officeDocument/2006/relationships/hyperlink" Target="https://ofm.wa.gov/wp-content/uploads/sites/default/files/public/accounting/report/CAFR/2017/CAFR17.pdf#page=48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tables/2010-2019/state/totals/nst-est2019-01.xlsx" TargetMode="External" Id="rId7"/><Relationship Type="http://schemas.openxmlformats.org/officeDocument/2006/relationships/hyperlink" Target="https://data.census.gov/table/ACSST5Y2017.S2001?g=040XX00US53" TargetMode="External" Id="rId8"/><Relationship Type="http://schemas.openxmlformats.org/officeDocument/2006/relationships/hyperlink" Target="https://ofm.wa.gov/wp-content/uploads/sites/default/files/public/accounting/report/CAFR/2018/CAFR18.pdf#page=46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tables/2010-2019/state/totals/nst-est2019-01.xlsx" TargetMode="External" Id="rId11"/><Relationship Type="http://schemas.openxmlformats.org/officeDocument/2006/relationships/hyperlink" Target="https://data.census.gov/table/ACSST5Y2018.S2001?g=040XX00US53" TargetMode="External" Id="rId12"/><Relationship Type="http://schemas.openxmlformats.org/officeDocument/2006/relationships/hyperlink" Target="https://ofm.wa.gov/wp-content/uploads/sites/default/files/public/accounting/report/CAFR/2019/CAFR19.pdf#page=46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tables/2010-2019/state/totals/nst-est2019-01.xlsx" TargetMode="External" Id="rId15"/><Relationship Type="http://schemas.openxmlformats.org/officeDocument/2006/relationships/hyperlink" Target="https://data.census.gov/table/ACSST5Y2019.S2001?g=040XX00US53" TargetMode="External" Id="rId16"/><Relationship Type="http://schemas.openxmlformats.org/officeDocument/2006/relationships/hyperlink" Target="https://ofm.wa.gov/wp-content/uploads/sites/default/files/public/accounting/report/CAFR/2020/CAFR20.pdf#page=46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tables/2020-2025/state/totals/NST-EST2025-POP.xlsx" TargetMode="External" Id="rId19"/><Relationship Type="http://schemas.openxmlformats.org/officeDocument/2006/relationships/hyperlink" Target="https://data.census.gov/table/ACSST5Y2020.S2001?g=040XX00US53" TargetMode="External" Id="rId20"/><Relationship Type="http://schemas.openxmlformats.org/officeDocument/2006/relationships/hyperlink" Target="https://ofm.wa.gov/wp-content/uploads/sites/default/files/public/accounting/report/CAFR/2021/ACFR21.pdf#page=45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tables/2020-2025/state/totals/NST-EST2025-POP.xlsx" TargetMode="External" Id="rId23"/><Relationship Type="http://schemas.openxmlformats.org/officeDocument/2006/relationships/hyperlink" Target="https://data.census.gov/table/ACSST5Y2021.S2001?g=040XX00US53" TargetMode="External" Id="rId24"/><Relationship Type="http://schemas.openxmlformats.org/officeDocument/2006/relationships/hyperlink" Target="https://ofm.wa.gov/wp-content/uploads/sites/default/files/public/accounting/report/CAFR/2022/ACFR22.pdf#page=47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tables/2020-2025/state/totals/NST-EST2025-POP.xlsx" TargetMode="External" Id="rId27"/><Relationship Type="http://schemas.openxmlformats.org/officeDocument/2006/relationships/hyperlink" Target="https://data.census.gov/table/ACSST5Y2022.S2001?g=040XX00US53" TargetMode="External" Id="rId28"/><Relationship Type="http://schemas.openxmlformats.org/officeDocument/2006/relationships/hyperlink" Target="https://ofm.wa.gov/wp-content/uploads/sites/default/files/public/accounting/report/CAFR/2023/ACFR23.pdf#page=47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tables/2020-2025/state/totals/NST-EST2025-POP.xlsx" TargetMode="External" Id="rId31"/><Relationship Type="http://schemas.openxmlformats.org/officeDocument/2006/relationships/hyperlink" Target="https://data.census.gov/table/ACSST5Y2023.S2001?g=040XX00US53" TargetMode="External" Id="rId32"/><Relationship Type="http://schemas.openxmlformats.org/officeDocument/2006/relationships/hyperlink" Target="https://ofm.wa.gov/wp-content/uploads/sites/default/files/public/accounting/report/CAFR/2024/ACFR24.pdf#page=47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tables/2020-2025/state/totals/NST-EST2025-POP.xlsx" TargetMode="External" Id="rId35"/><Relationship Type="http://schemas.openxmlformats.org/officeDocument/2006/relationships/hyperlink" Target="https://data.census.gov/table/ACSST5Y2024.S2001?g=040XX00US53" TargetMode="External" Id="rId36"/><Relationship Type="http://schemas.openxmlformats.org/officeDocument/2006/relationships/hyperlink" Target="https://ofm.wa.gov/wp-content/uploads/FY-2025-Annual-Comprehensive-Financial-Report.pdf#page=48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tables/2020-2025/state/totals/NST-EST2025-POP.xlsx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State of Washington</t>
        </is>
      </c>
      <c r="B2" t="inlineStr">
        <is>
          <t>State</t>
        </is>
      </c>
      <c r="C2" t="inlineStr">
        <is>
          <t>Population</t>
        </is>
      </c>
      <c r="D2" s="2" t="n">
        <v>2016</v>
      </c>
      <c r="E2" s="3" t="n">
        <v>49449467000</v>
      </c>
      <c r="F2" s="4" t="n">
        <v>248.228</v>
      </c>
      <c r="G2" s="5" t="n">
        <v>7294771</v>
      </c>
      <c r="H2" s="3" t="n">
        <v>66543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6778.755220691643</v>
      </c>
      <c r="M2" s="6" t="n">
        <v>9356.275933524123</v>
      </c>
      <c r="N2" s="7" t="inlineStr">
        <is>
          <t>p. 46_FY2016_WA_St_ACFR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state totals (nst-est2019-01.xlsx)</t>
        </is>
      </c>
      <c r="Q2" s="7" t="inlineStr">
        <is>
          <t>ACS S2001 (2012-2016) FIPS 53 WA</t>
        </is>
      </c>
    </row>
    <row r="3">
      <c r="A3" t="inlineStr">
        <is>
          <t>State of Washington</t>
        </is>
      </c>
      <c r="B3" t="inlineStr">
        <is>
          <t>State</t>
        </is>
      </c>
      <c r="C3" t="inlineStr">
        <is>
          <t>Population</t>
        </is>
      </c>
      <c r="D3" s="2" t="n">
        <v>2017</v>
      </c>
      <c r="E3" s="3" t="n">
        <v>52643195000</v>
      </c>
      <c r="F3" s="4" t="n">
        <v>254.469</v>
      </c>
      <c r="G3" s="5" t="n">
        <v>7423362</v>
      </c>
      <c r="H3" s="3" t="n">
        <v>69464</v>
      </c>
      <c r="I3" s="3" t="n">
        <v>52136</v>
      </c>
      <c r="J3" s="3">
        <f>E3*(SUMIFS($F:$F,$A:$A,$A3,$D:$D,2025)/F3)</f>
        <v/>
      </c>
      <c r="K3" s="3">
        <f>$E$2*($G3/$G$2)*($F3/$F$2)</f>
        <v/>
      </c>
      <c r="L3" s="6" t="n">
        <v>7091.557033053217</v>
      </c>
      <c r="M3" s="6" t="n">
        <v>9547.959200395577</v>
      </c>
      <c r="N3" s="7" t="inlineStr">
        <is>
          <t>p. 48_FY2017_WA_St_ACFR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state totals (nst-est2019-01.xlsx)</t>
        </is>
      </c>
      <c r="Q3" s="7" t="inlineStr">
        <is>
          <t>ACS S2001 (2013-2017) FIPS 53 WA</t>
        </is>
      </c>
    </row>
    <row r="4">
      <c r="A4" t="inlineStr">
        <is>
          <t>State of Washington</t>
        </is>
      </c>
      <c r="B4" t="inlineStr">
        <is>
          <t>State</t>
        </is>
      </c>
      <c r="C4" t="inlineStr">
        <is>
          <t>Population</t>
        </is>
      </c>
      <c r="D4" s="2" t="n">
        <v>2018</v>
      </c>
      <c r="E4" s="3" t="n">
        <v>54624492000</v>
      </c>
      <c r="F4" s="4" t="n">
        <v>263.732</v>
      </c>
      <c r="G4" s="5" t="n">
        <v>7523869</v>
      </c>
      <c r="H4" s="3" t="n">
        <v>72615</v>
      </c>
      <c r="I4" s="3" t="n">
        <v>54222</v>
      </c>
      <c r="J4" s="3">
        <f>E4*(SUMIFS($F:$F,$A:$A,$A4,$D:$D,2025)/F4)</f>
        <v/>
      </c>
      <c r="K4" s="3">
        <f>$E$2*($G4/$G$2)*($F4/$F$2)</f>
        <v/>
      </c>
      <c r="L4" s="6" t="n">
        <v>7260.159899115734</v>
      </c>
      <c r="M4" s="6" t="n">
        <v>9431.63955650334</v>
      </c>
      <c r="N4" s="7" t="inlineStr">
        <is>
          <t>p. 46_FY2018_WA_St_ACFR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state totals (nst-est2019-01.xlsx)</t>
        </is>
      </c>
      <c r="Q4" s="7" t="inlineStr">
        <is>
          <t>ACS S2001 (2014-2018) FIPS 53 WA</t>
        </is>
      </c>
    </row>
    <row r="5">
      <c r="A5" t="inlineStr">
        <is>
          <t>State of Washington</t>
        </is>
      </c>
      <c r="B5" t="inlineStr">
        <is>
          <t>State</t>
        </is>
      </c>
      <c r="C5" t="inlineStr">
        <is>
          <t>Population</t>
        </is>
      </c>
      <c r="D5" s="2" t="n">
        <v>2019</v>
      </c>
      <c r="E5" s="3" t="n">
        <v>58941075000</v>
      </c>
      <c r="F5" s="4" t="n">
        <v>270.957</v>
      </c>
      <c r="G5" s="5" t="n">
        <v>7614893</v>
      </c>
      <c r="H5" s="3" t="n">
        <v>75553</v>
      </c>
      <c r="I5" s="3" t="n">
        <v>55975</v>
      </c>
      <c r="J5" s="3">
        <f>E5*(SUMIFS($F:$F,$A:$A,$A5,$D:$D,2025)/F5)</f>
        <v/>
      </c>
      <c r="K5" s="3">
        <f>$E$2*($G5/$G$2)*($F5/$F$2)</f>
        <v/>
      </c>
      <c r="L5" s="6" t="n">
        <v>7740.236796498651</v>
      </c>
      <c r="M5" s="6" t="n">
        <v>9787.183020031933</v>
      </c>
      <c r="N5" s="7" t="inlineStr">
        <is>
          <t>p. 46_FY2019_WA_St_ACFR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state totals (nst-est2019-01.xlsx)</t>
        </is>
      </c>
      <c r="Q5" s="7" t="inlineStr">
        <is>
          <t>ACS S2001 (2015-2019) FIPS 53 WA</t>
        </is>
      </c>
    </row>
    <row r="6">
      <c r="A6" t="inlineStr">
        <is>
          <t>State of Washington</t>
        </is>
      </c>
      <c r="B6" t="inlineStr">
        <is>
          <t>State</t>
        </is>
      </c>
      <c r="C6" t="inlineStr">
        <is>
          <t>Population</t>
        </is>
      </c>
      <c r="D6" s="2" t="n">
        <v>2020</v>
      </c>
      <c r="E6" s="3" t="n">
        <v>74240928000</v>
      </c>
      <c r="F6" s="4" t="n">
        <v>274.155</v>
      </c>
      <c r="G6" s="5" t="n">
        <v>7726812</v>
      </c>
      <c r="H6" s="3" t="n">
        <v>78312</v>
      </c>
      <c r="I6" s="3" t="n">
        <v>58439</v>
      </c>
      <c r="J6" s="3">
        <f>E6*(SUMIFS($F:$F,$A:$A,$A6,$D:$D,2025)/F6)</f>
        <v/>
      </c>
      <c r="K6" s="3">
        <f>$E$2*($G6/$G$2)*($F6/$F$2)</f>
        <v/>
      </c>
      <c r="L6" s="6" t="n">
        <v>9608.222382012142</v>
      </c>
      <c r="M6" s="6" t="n">
        <v>12007.44795815625</v>
      </c>
      <c r="N6" s="7" t="inlineStr">
        <is>
          <t>p. 46_FY2020_WA_St_ACFR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state totals (NST-EST2025-POP.xlsx)</t>
        </is>
      </c>
      <c r="Q6" s="7" t="inlineStr">
        <is>
          <t>ACS S2001 (2016-2020) FIPS 53 WA</t>
        </is>
      </c>
    </row>
    <row r="7">
      <c r="A7" t="inlineStr">
        <is>
          <t>State of Washington</t>
        </is>
      </c>
      <c r="B7" t="inlineStr">
        <is>
          <t>State</t>
        </is>
      </c>
      <c r="C7" t="inlineStr">
        <is>
          <t>Population</t>
        </is>
      </c>
      <c r="D7" s="2" t="n">
        <v>2021</v>
      </c>
      <c r="E7" s="3" t="n">
        <v>85014689000</v>
      </c>
      <c r="F7" s="4" t="n">
        <v>288.263</v>
      </c>
      <c r="G7" s="5" t="n">
        <v>7744316</v>
      </c>
      <c r="H7" s="3" t="n">
        <v>84457</v>
      </c>
      <c r="I7" s="3" t="n">
        <v>62836</v>
      </c>
      <c r="J7" s="3">
        <f>E7*(SUMIFS($F:$F,$A:$A,$A7,$D:$D,2025)/F7)</f>
        <v/>
      </c>
      <c r="K7" s="3">
        <f>$E$2*($G7/$G$2)*($F7/$F$2)</f>
        <v/>
      </c>
      <c r="L7" s="6" t="n">
        <v>10977.68853956889</v>
      </c>
      <c r="M7" s="6" t="n">
        <v>13047.45598154226</v>
      </c>
      <c r="N7" s="7" t="inlineStr">
        <is>
          <t>p. 45_FY2021_WA_St_ACFR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state totals (NST-EST2025-POP.xlsx)</t>
        </is>
      </c>
      <c r="Q7" s="7" t="inlineStr">
        <is>
          <t>ACS S2001 (2017-2021) FIPS 53 WA</t>
        </is>
      </c>
    </row>
    <row r="8">
      <c r="A8" t="inlineStr">
        <is>
          <t>State of Washington</t>
        </is>
      </c>
      <c r="B8" t="inlineStr">
        <is>
          <t>State</t>
        </is>
      </c>
      <c r="C8" t="inlineStr">
        <is>
          <t>Population</t>
        </is>
      </c>
      <c r="D8" s="2" t="n">
        <v>2022</v>
      </c>
      <c r="E8" s="3" t="n">
        <v>80919363000</v>
      </c>
      <c r="F8" s="4" t="n">
        <v>313.496</v>
      </c>
      <c r="G8" s="5" t="n">
        <v>7786828</v>
      </c>
      <c r="H8" s="3" t="n">
        <v>93065</v>
      </c>
      <c r="I8" s="3" t="n">
        <v>68602</v>
      </c>
      <c r="J8" s="3">
        <f>E8*(SUMIFS($F:$F,$A:$A,$A8,$D:$D,2025)/F8)</f>
        <v/>
      </c>
      <c r="K8" s="3">
        <f>$E$2*($G8/$G$2)*($F8/$F$2)</f>
        <v/>
      </c>
      <c r="L8" s="6" t="n">
        <v>10391.82617106735</v>
      </c>
      <c r="M8" s="6" t="n">
        <v>11357.00213064249</v>
      </c>
      <c r="N8" s="7" t="inlineStr">
        <is>
          <t>p. 47_FY2022_WA_St_ACFR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state totals (NST-EST2025-POP.xlsx)</t>
        </is>
      </c>
      <c r="Q8" s="7" t="inlineStr">
        <is>
          <t>ACS S2001 (2018-2022) FIPS 53 WA</t>
        </is>
      </c>
    </row>
    <row r="9">
      <c r="A9" t="inlineStr">
        <is>
          <t>State of Washington</t>
        </is>
      </c>
      <c r="B9" t="inlineStr">
        <is>
          <t>State</t>
        </is>
      </c>
      <c r="C9" t="inlineStr">
        <is>
          <t>Population</t>
        </is>
      </c>
      <c r="D9" s="2" t="n">
        <v>2023</v>
      </c>
      <c r="E9" s="3" t="n">
        <v>85433535000</v>
      </c>
      <c r="F9" s="4" t="n">
        <v>324.448</v>
      </c>
      <c r="G9" s="5" t="n">
        <v>7838655</v>
      </c>
      <c r="H9" s="3" t="n">
        <v>98219</v>
      </c>
      <c r="I9" s="3" t="n">
        <v>72011</v>
      </c>
      <c r="J9" s="3">
        <f>E9*(SUMIFS($F:$F,$A:$A,$A9,$D:$D,2025)/F9)</f>
        <v/>
      </c>
      <c r="K9" s="3">
        <f>$E$2*($G9/$G$2)*($F9/$F$2)</f>
        <v/>
      </c>
      <c r="L9" s="6" t="n">
        <v>10899.00435725262</v>
      </c>
      <c r="M9" s="6" t="n">
        <v>11509.2112753088</v>
      </c>
      <c r="N9" s="7" t="inlineStr">
        <is>
          <t>p. 47_FY2023_WA_St_ACFR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state totals (NST-EST2025-POP.xlsx)</t>
        </is>
      </c>
      <c r="Q9" s="7" t="inlineStr">
        <is>
          <t>ACS S2001 (2019-2023) FIPS 53 WA</t>
        </is>
      </c>
    </row>
    <row r="10">
      <c r="A10" t="inlineStr">
        <is>
          <t>State of Washington</t>
        </is>
      </c>
      <c r="B10" t="inlineStr">
        <is>
          <t>State</t>
        </is>
      </c>
      <c r="C10" t="inlineStr">
        <is>
          <t>Population</t>
        </is>
      </c>
      <c r="D10" s="2" t="n">
        <v>2024</v>
      </c>
      <c r="E10" s="3" t="n">
        <v>92503827000</v>
      </c>
      <c r="F10" s="4" t="n">
        <v>333.662</v>
      </c>
      <c r="G10" s="5" t="n">
        <v>7927958</v>
      </c>
      <c r="H10" s="3" t="n">
        <v>102644</v>
      </c>
      <c r="I10" s="3" t="n">
        <v>75004</v>
      </c>
      <c r="J10" s="3">
        <f>E10*(SUMIFS($F:$F,$A:$A,$A10,$D:$D,2025)/F10)</f>
        <v/>
      </c>
      <c r="K10" s="3">
        <f>$E$2*($G10/$G$2)*($F10/$F$2)</f>
        <v/>
      </c>
      <c r="L10" s="6" t="n">
        <v>11668.05210118419</v>
      </c>
      <c r="M10" s="6" t="n">
        <v>11981.0656728756</v>
      </c>
      <c r="N10" s="7" t="inlineStr">
        <is>
          <t>p. 47_FY2024_WA_St_ACFR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state totals (NST-EST2025-POP.xlsx)</t>
        </is>
      </c>
      <c r="Q10" s="7" t="inlineStr">
        <is>
          <t>ACS S2001 (2020-2024) FIPS 53 WA</t>
        </is>
      </c>
    </row>
    <row r="11">
      <c r="A11" t="inlineStr">
        <is>
          <t>State of Washington</t>
        </is>
      </c>
      <c r="B11" t="inlineStr">
        <is>
          <t>State</t>
        </is>
      </c>
      <c r="C11" t="inlineStr">
        <is>
          <t>Population</t>
        </is>
      </c>
      <c r="D11" s="2" t="n">
        <v>2025</v>
      </c>
      <c r="E11" s="3" t="n">
        <v>103486918000</v>
      </c>
      <c r="F11" s="4" t="n">
        <v>342.613</v>
      </c>
      <c r="G11" s="5" t="n">
        <v>8001020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12934.21563750622</v>
      </c>
      <c r="M11" s="6" t="n">
        <v>12934.21563750622</v>
      </c>
      <c r="N11" s="7" t="inlineStr">
        <is>
          <t>p. 48_FY2025_WA_St_ACFR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state totals (NST-EST2025-POP.xlsx)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2026-06-17T02:02:40Z</dcterms:created>
  <dcterms:modified xmlns:dcterms="http://purl.org/dc/terms/" xmlns:xsi="http://www.w3.org/2001/XMLSchema-instance" xsi:type="dcterms:W3CDTF">2026-06-17T02:02:40Z</dcterms:modified>
</cp:coreProperties>
</file>